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dell\Desktop\YEM VE HAYVANCILIK İSTATİSTİKLERİ 2019-2020-2021-2022-2024\YEM VE YEM KATKI ÜRETİMLERİ 2024\"/>
    </mc:Choice>
  </mc:AlternateContent>
  <xr:revisionPtr revIDLastSave="0" documentId="13_ncr:1_{90DF7EEA-1EB3-48A0-84E3-4FE7E7C38A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4 Yılı İl Karma Yem" sheetId="1" r:id="rId1"/>
    <sheet name="Premiks" sheetId="2" r:id="rId2"/>
    <sheet name="Yem Katkı" sheetId="3" r:id="rId3"/>
    <sheet name="Yalama Taşı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C75" i="1" l="1"/>
  <c r="BB75" i="1"/>
  <c r="BA75" i="1"/>
  <c r="AZ75" i="1"/>
  <c r="AY75" i="1"/>
  <c r="BD75" i="1" s="1"/>
  <c r="AT74" i="1"/>
  <c r="BB74" i="1" s="1"/>
  <c r="AQ74" i="1"/>
  <c r="AP74" i="1"/>
  <c r="AN74" i="1"/>
  <c r="AM74" i="1"/>
  <c r="AL74" i="1"/>
  <c r="AK74" i="1"/>
  <c r="AJ74" i="1"/>
  <c r="AH74" i="1"/>
  <c r="AG74" i="1"/>
  <c r="AF74" i="1"/>
  <c r="AE74" i="1"/>
  <c r="AD74" i="1"/>
  <c r="AC74" i="1"/>
  <c r="BA74" i="1" s="1"/>
  <c r="AB74" i="1"/>
  <c r="AA74" i="1"/>
  <c r="Z74" i="1"/>
  <c r="W74" i="1"/>
  <c r="V74" i="1"/>
  <c r="U74" i="1"/>
  <c r="T74" i="1"/>
  <c r="S74" i="1"/>
  <c r="R74" i="1"/>
  <c r="Q74" i="1"/>
  <c r="P74" i="1"/>
  <c r="O74" i="1"/>
  <c r="N74" i="1"/>
  <c r="M74" i="1"/>
  <c r="L74" i="1"/>
  <c r="BC74" i="1" s="1"/>
  <c r="K74" i="1"/>
  <c r="J74" i="1"/>
  <c r="I74" i="1"/>
  <c r="AY74" i="1" s="1"/>
  <c r="H74" i="1"/>
  <c r="G74" i="1"/>
  <c r="F74" i="1"/>
  <c r="AZ74" i="1" s="1"/>
  <c r="E74" i="1"/>
  <c r="D74" i="1"/>
  <c r="C74" i="1"/>
  <c r="B74" i="1"/>
  <c r="AT73" i="1"/>
  <c r="AS73" i="1"/>
  <c r="AR73" i="1"/>
  <c r="AN73" i="1"/>
  <c r="AM73" i="1"/>
  <c r="AL73" i="1"/>
  <c r="AK73" i="1"/>
  <c r="AJ73" i="1"/>
  <c r="AI73" i="1"/>
  <c r="AH73" i="1"/>
  <c r="AG73" i="1"/>
  <c r="AF73" i="1"/>
  <c r="AD73" i="1"/>
  <c r="AB73" i="1"/>
  <c r="AA73" i="1"/>
  <c r="BA73" i="1" s="1"/>
  <c r="Z73" i="1"/>
  <c r="Y73" i="1"/>
  <c r="X73" i="1"/>
  <c r="W73" i="1"/>
  <c r="V73" i="1"/>
  <c r="U73" i="1"/>
  <c r="AY73" i="1" s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F73" i="1"/>
  <c r="E73" i="1"/>
  <c r="D73" i="1"/>
  <c r="C73" i="1"/>
  <c r="BC73" i="1" s="1"/>
  <c r="B73" i="1"/>
  <c r="AT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BA72" i="1" s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AZ72" i="1" s="1"/>
  <c r="E72" i="1"/>
  <c r="D72" i="1"/>
  <c r="C72" i="1"/>
  <c r="B72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C71" i="1" s="1"/>
  <c r="B71" i="1"/>
  <c r="BB71" i="1" s="1"/>
  <c r="AT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BB70" i="1" s="1"/>
  <c r="P70" i="1"/>
  <c r="O70" i="1"/>
  <c r="N70" i="1"/>
  <c r="M70" i="1"/>
  <c r="L70" i="1"/>
  <c r="K70" i="1"/>
  <c r="J70" i="1"/>
  <c r="I70" i="1"/>
  <c r="AY70" i="1" s="1"/>
  <c r="H70" i="1"/>
  <c r="AZ70" i="1" s="1"/>
  <c r="G70" i="1"/>
  <c r="F70" i="1"/>
  <c r="E70" i="1"/>
  <c r="D70" i="1"/>
  <c r="C70" i="1"/>
  <c r="B70" i="1"/>
  <c r="BA69" i="1"/>
  <c r="AZ69" i="1"/>
  <c r="AT69" i="1"/>
  <c r="AN69" i="1"/>
  <c r="AM69" i="1"/>
  <c r="AL69" i="1"/>
  <c r="AK69" i="1"/>
  <c r="AH69" i="1"/>
  <c r="AF69" i="1"/>
  <c r="AD69" i="1"/>
  <c r="AA69" i="1"/>
  <c r="X69" i="1"/>
  <c r="W69" i="1"/>
  <c r="S69" i="1"/>
  <c r="R69" i="1"/>
  <c r="Q69" i="1"/>
  <c r="BB69" i="1" s="1"/>
  <c r="N69" i="1"/>
  <c r="M69" i="1"/>
  <c r="L69" i="1"/>
  <c r="K69" i="1"/>
  <c r="AY69" i="1" s="1"/>
  <c r="J69" i="1"/>
  <c r="I69" i="1"/>
  <c r="F69" i="1"/>
  <c r="E69" i="1"/>
  <c r="D69" i="1"/>
  <c r="C69" i="1"/>
  <c r="B69" i="1"/>
  <c r="AZ68" i="1"/>
  <c r="AT68" i="1"/>
  <c r="AN68" i="1"/>
  <c r="AM68" i="1"/>
  <c r="AL68" i="1"/>
  <c r="AK68" i="1"/>
  <c r="AH68" i="1"/>
  <c r="AG68" i="1"/>
  <c r="AF68" i="1"/>
  <c r="AD68" i="1"/>
  <c r="AB68" i="1"/>
  <c r="AA68" i="1"/>
  <c r="Y68" i="1"/>
  <c r="W68" i="1"/>
  <c r="S68" i="1"/>
  <c r="R68" i="1"/>
  <c r="BA68" i="1" s="1"/>
  <c r="Q68" i="1"/>
  <c r="P68" i="1"/>
  <c r="O68" i="1"/>
  <c r="AY68" i="1" s="1"/>
  <c r="N68" i="1"/>
  <c r="M68" i="1"/>
  <c r="L68" i="1"/>
  <c r="K68" i="1"/>
  <c r="J68" i="1"/>
  <c r="I68" i="1"/>
  <c r="H68" i="1"/>
  <c r="F68" i="1"/>
  <c r="E68" i="1"/>
  <c r="D68" i="1"/>
  <c r="B68" i="1"/>
  <c r="BB68" i="1" s="1"/>
  <c r="BC67" i="1"/>
  <c r="AZ67" i="1"/>
  <c r="AY67" i="1"/>
  <c r="AT67" i="1"/>
  <c r="AN67" i="1"/>
  <c r="AM67" i="1"/>
  <c r="AL67" i="1"/>
  <c r="AK67" i="1"/>
  <c r="AH67" i="1"/>
  <c r="AG67" i="1"/>
  <c r="AF67" i="1"/>
  <c r="AD67" i="1"/>
  <c r="AB67" i="1"/>
  <c r="AA67" i="1"/>
  <c r="Z67" i="1"/>
  <c r="Y67" i="1"/>
  <c r="V67" i="1"/>
  <c r="S67" i="1"/>
  <c r="R67" i="1"/>
  <c r="BA67" i="1" s="1"/>
  <c r="Q67" i="1"/>
  <c r="P67" i="1"/>
  <c r="O67" i="1"/>
  <c r="N67" i="1"/>
  <c r="M67" i="1"/>
  <c r="L67" i="1"/>
  <c r="K67" i="1"/>
  <c r="J67" i="1"/>
  <c r="I67" i="1"/>
  <c r="H67" i="1"/>
  <c r="F67" i="1"/>
  <c r="E67" i="1"/>
  <c r="D67" i="1"/>
  <c r="C67" i="1"/>
  <c r="B67" i="1"/>
  <c r="BB67" i="1" s="1"/>
  <c r="AT66" i="1"/>
  <c r="AN66" i="1"/>
  <c r="AM66" i="1"/>
  <c r="AL66" i="1"/>
  <c r="AK66" i="1"/>
  <c r="AH66" i="1"/>
  <c r="AG66" i="1"/>
  <c r="AF66" i="1"/>
  <c r="AD66" i="1"/>
  <c r="AC66" i="1"/>
  <c r="AB66" i="1"/>
  <c r="AA66" i="1"/>
  <c r="Y66" i="1"/>
  <c r="W66" i="1"/>
  <c r="T66" i="1"/>
  <c r="S66" i="1"/>
  <c r="Q66" i="1"/>
  <c r="P66" i="1"/>
  <c r="O66" i="1"/>
  <c r="N66" i="1"/>
  <c r="M66" i="1"/>
  <c r="L66" i="1"/>
  <c r="K66" i="1"/>
  <c r="J66" i="1"/>
  <c r="I66" i="1"/>
  <c r="H66" i="1"/>
  <c r="AZ66" i="1" s="1"/>
  <c r="E66" i="1"/>
  <c r="BB66" i="1" s="1"/>
  <c r="D66" i="1"/>
  <c r="C66" i="1"/>
  <c r="BC66" i="1" s="1"/>
  <c r="B66" i="1"/>
  <c r="AT65" i="1"/>
  <c r="AS65" i="1"/>
  <c r="AR65" i="1"/>
  <c r="AN65" i="1"/>
  <c r="AM65" i="1"/>
  <c r="AL65" i="1"/>
  <c r="AK65" i="1"/>
  <c r="AJ65" i="1"/>
  <c r="AI65" i="1"/>
  <c r="AH65" i="1"/>
  <c r="AG65" i="1"/>
  <c r="AF65" i="1"/>
  <c r="AD65" i="1"/>
  <c r="AB65" i="1"/>
  <c r="AA65" i="1"/>
  <c r="Z65" i="1"/>
  <c r="Y65" i="1"/>
  <c r="X65" i="1"/>
  <c r="W65" i="1"/>
  <c r="V65" i="1"/>
  <c r="U65" i="1"/>
  <c r="S65" i="1"/>
  <c r="R65" i="1"/>
  <c r="BA65" i="1" s="1"/>
  <c r="Q65" i="1"/>
  <c r="P65" i="1"/>
  <c r="N65" i="1"/>
  <c r="L65" i="1"/>
  <c r="K65" i="1"/>
  <c r="J65" i="1"/>
  <c r="I65" i="1"/>
  <c r="H65" i="1"/>
  <c r="F65" i="1"/>
  <c r="AZ65" i="1" s="1"/>
  <c r="E65" i="1"/>
  <c r="D65" i="1"/>
  <c r="C65" i="1"/>
  <c r="BC65" i="1" s="1"/>
  <c r="B65" i="1"/>
  <c r="BB64" i="1"/>
  <c r="AT64" i="1"/>
  <c r="AN64" i="1"/>
  <c r="AM64" i="1"/>
  <c r="AL64" i="1"/>
  <c r="AK64" i="1"/>
  <c r="AH64" i="1"/>
  <c r="AG64" i="1"/>
  <c r="AF64" i="1"/>
  <c r="AD64" i="1"/>
  <c r="AC64" i="1"/>
  <c r="AB64" i="1"/>
  <c r="AA64" i="1"/>
  <c r="BA64" i="1" s="1"/>
  <c r="Z64" i="1"/>
  <c r="Y64" i="1"/>
  <c r="BC64" i="1" s="1"/>
  <c r="X64" i="1"/>
  <c r="W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AY64" i="1" s="1"/>
  <c r="H64" i="1"/>
  <c r="F64" i="1"/>
  <c r="AZ64" i="1" s="1"/>
  <c r="E64" i="1"/>
  <c r="D64" i="1"/>
  <c r="C64" i="1"/>
  <c r="B64" i="1"/>
  <c r="AZ63" i="1"/>
  <c r="AT63" i="1"/>
  <c r="AR63" i="1"/>
  <c r="AN63" i="1"/>
  <c r="AM63" i="1"/>
  <c r="AL63" i="1"/>
  <c r="AK63" i="1"/>
  <c r="AJ63" i="1"/>
  <c r="AI63" i="1"/>
  <c r="AH63" i="1"/>
  <c r="AG63" i="1"/>
  <c r="AE63" i="1"/>
  <c r="AD63" i="1"/>
  <c r="AC63" i="1"/>
  <c r="AB63" i="1"/>
  <c r="AA63" i="1"/>
  <c r="Y63" i="1"/>
  <c r="X63" i="1"/>
  <c r="W63" i="1"/>
  <c r="AY63" i="1" s="1"/>
  <c r="S63" i="1"/>
  <c r="R63" i="1"/>
  <c r="Q63" i="1"/>
  <c r="P63" i="1"/>
  <c r="O63" i="1"/>
  <c r="N63" i="1"/>
  <c r="M63" i="1"/>
  <c r="L63" i="1"/>
  <c r="K63" i="1"/>
  <c r="J63" i="1"/>
  <c r="H63" i="1"/>
  <c r="F63" i="1"/>
  <c r="E63" i="1"/>
  <c r="D63" i="1"/>
  <c r="C63" i="1"/>
  <c r="BC63" i="1" s="1"/>
  <c r="B63" i="1"/>
  <c r="BB63" i="1" s="1"/>
  <c r="BB62" i="1"/>
  <c r="AT62" i="1"/>
  <c r="AR62" i="1"/>
  <c r="AN62" i="1"/>
  <c r="AM62" i="1"/>
  <c r="AL62" i="1"/>
  <c r="AK62" i="1"/>
  <c r="AJ62" i="1"/>
  <c r="AI62" i="1"/>
  <c r="AH62" i="1"/>
  <c r="AB62" i="1"/>
  <c r="AA62" i="1"/>
  <c r="BA62" i="1" s="1"/>
  <c r="Z62" i="1"/>
  <c r="Y62" i="1"/>
  <c r="X62" i="1"/>
  <c r="W62" i="1"/>
  <c r="V62" i="1"/>
  <c r="U62" i="1"/>
  <c r="S62" i="1"/>
  <c r="Q62" i="1"/>
  <c r="P62" i="1"/>
  <c r="O62" i="1"/>
  <c r="N62" i="1"/>
  <c r="L62" i="1"/>
  <c r="K62" i="1"/>
  <c r="J62" i="1"/>
  <c r="I62" i="1"/>
  <c r="H62" i="1"/>
  <c r="F62" i="1"/>
  <c r="AZ62" i="1" s="1"/>
  <c r="E62" i="1"/>
  <c r="D62" i="1"/>
  <c r="BC62" i="1" s="1"/>
  <c r="C62" i="1"/>
  <c r="AT61" i="1"/>
  <c r="AS61" i="1"/>
  <c r="AR61" i="1"/>
  <c r="AQ61" i="1"/>
  <c r="AP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BA61" i="1" s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BB61" i="1" s="1"/>
  <c r="D61" i="1"/>
  <c r="B61" i="1"/>
  <c r="AT60" i="1"/>
  <c r="AR60" i="1"/>
  <c r="AN60" i="1"/>
  <c r="AM60" i="1"/>
  <c r="AL60" i="1"/>
  <c r="AK60" i="1"/>
  <c r="AJ60" i="1"/>
  <c r="AI60" i="1"/>
  <c r="AH60" i="1"/>
  <c r="AG60" i="1"/>
  <c r="AF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BA60" i="1" s="1"/>
  <c r="Q60" i="1"/>
  <c r="P60" i="1"/>
  <c r="O60" i="1"/>
  <c r="N60" i="1"/>
  <c r="M60" i="1"/>
  <c r="L60" i="1"/>
  <c r="K60" i="1"/>
  <c r="J60" i="1"/>
  <c r="I60" i="1"/>
  <c r="H60" i="1"/>
  <c r="F60" i="1"/>
  <c r="E60" i="1"/>
  <c r="D60" i="1"/>
  <c r="B60" i="1"/>
  <c r="BC59" i="1"/>
  <c r="AT59" i="1"/>
  <c r="AM59" i="1"/>
  <c r="AL59" i="1"/>
  <c r="AK59" i="1"/>
  <c r="AJ59" i="1"/>
  <c r="AH59" i="1"/>
  <c r="AG59" i="1"/>
  <c r="AF59" i="1"/>
  <c r="AD59" i="1"/>
  <c r="AB59" i="1"/>
  <c r="Z59" i="1"/>
  <c r="Y59" i="1"/>
  <c r="S59" i="1"/>
  <c r="R59" i="1"/>
  <c r="Q59" i="1"/>
  <c r="O59" i="1"/>
  <c r="L59" i="1"/>
  <c r="K59" i="1"/>
  <c r="J59" i="1"/>
  <c r="I59" i="1"/>
  <c r="H59" i="1"/>
  <c r="AZ59" i="1" s="1"/>
  <c r="E59" i="1"/>
  <c r="D59" i="1"/>
  <c r="B59" i="1"/>
  <c r="BC58" i="1"/>
  <c r="AT58" i="1"/>
  <c r="AS58" i="1"/>
  <c r="AR58" i="1"/>
  <c r="AN58" i="1"/>
  <c r="AM58" i="1"/>
  <c r="AL58" i="1"/>
  <c r="AK58" i="1"/>
  <c r="AJ58" i="1"/>
  <c r="AI58" i="1"/>
  <c r="AH58" i="1"/>
  <c r="AG58" i="1"/>
  <c r="AF58" i="1"/>
  <c r="AD58" i="1"/>
  <c r="AB58" i="1"/>
  <c r="AA58" i="1"/>
  <c r="Z58" i="1"/>
  <c r="Y58" i="1"/>
  <c r="X58" i="1"/>
  <c r="W58" i="1"/>
  <c r="V58" i="1"/>
  <c r="U58" i="1"/>
  <c r="T58" i="1"/>
  <c r="S58" i="1"/>
  <c r="R58" i="1"/>
  <c r="BA58" i="1" s="1"/>
  <c r="Q58" i="1"/>
  <c r="BB58" i="1" s="1"/>
  <c r="O58" i="1"/>
  <c r="N58" i="1"/>
  <c r="M58" i="1"/>
  <c r="L58" i="1"/>
  <c r="K58" i="1"/>
  <c r="J58" i="1"/>
  <c r="I58" i="1"/>
  <c r="H58" i="1"/>
  <c r="F58" i="1"/>
  <c r="E58" i="1"/>
  <c r="D58" i="1"/>
  <c r="B58" i="1"/>
  <c r="BA57" i="1"/>
  <c r="AT57" i="1"/>
  <c r="AS57" i="1"/>
  <c r="AR57" i="1"/>
  <c r="AN57" i="1"/>
  <c r="AM57" i="1"/>
  <c r="AK57" i="1"/>
  <c r="AJ57" i="1"/>
  <c r="AI57" i="1"/>
  <c r="AG57" i="1"/>
  <c r="AF57" i="1"/>
  <c r="AE57" i="1"/>
  <c r="AD57" i="1"/>
  <c r="AC57" i="1"/>
  <c r="AB57" i="1"/>
  <c r="AA57" i="1"/>
  <c r="Z57" i="1"/>
  <c r="X57" i="1"/>
  <c r="W57" i="1"/>
  <c r="V57" i="1"/>
  <c r="U57" i="1"/>
  <c r="T57" i="1"/>
  <c r="R57" i="1"/>
  <c r="P57" i="1"/>
  <c r="O57" i="1"/>
  <c r="N57" i="1"/>
  <c r="M57" i="1"/>
  <c r="L57" i="1"/>
  <c r="K57" i="1"/>
  <c r="J57" i="1"/>
  <c r="I57" i="1"/>
  <c r="AY57" i="1" s="1"/>
  <c r="H57" i="1"/>
  <c r="F57" i="1"/>
  <c r="AZ57" i="1" s="1"/>
  <c r="E57" i="1"/>
  <c r="BB57" i="1" s="1"/>
  <c r="D57" i="1"/>
  <c r="C57" i="1"/>
  <c r="BC57" i="1" s="1"/>
  <c r="AN56" i="1"/>
  <c r="AM56" i="1"/>
  <c r="AL56" i="1"/>
  <c r="AK56" i="1"/>
  <c r="AG56" i="1"/>
  <c r="AD56" i="1"/>
  <c r="AB56" i="1"/>
  <c r="AA56" i="1"/>
  <c r="BA56" i="1" s="1"/>
  <c r="Y56" i="1"/>
  <c r="S56" i="1"/>
  <c r="R56" i="1"/>
  <c r="Q56" i="1"/>
  <c r="P56" i="1"/>
  <c r="N56" i="1"/>
  <c r="M56" i="1"/>
  <c r="L56" i="1"/>
  <c r="K56" i="1"/>
  <c r="J56" i="1"/>
  <c r="I56" i="1"/>
  <c r="H56" i="1"/>
  <c r="F56" i="1"/>
  <c r="E56" i="1"/>
  <c r="C56" i="1"/>
  <c r="BC56" i="1" s="1"/>
  <c r="AT55" i="1"/>
  <c r="AM55" i="1"/>
  <c r="AL55" i="1"/>
  <c r="AK55" i="1"/>
  <c r="AH55" i="1"/>
  <c r="AG55" i="1"/>
  <c r="AD55" i="1"/>
  <c r="AB55" i="1"/>
  <c r="AY55" i="1" s="1"/>
  <c r="AA55" i="1"/>
  <c r="Y55" i="1"/>
  <c r="BC55" i="1" s="1"/>
  <c r="S55" i="1"/>
  <c r="R55" i="1"/>
  <c r="Q55" i="1"/>
  <c r="BB55" i="1" s="1"/>
  <c r="O55" i="1"/>
  <c r="N55" i="1"/>
  <c r="M55" i="1"/>
  <c r="L55" i="1"/>
  <c r="H55" i="1"/>
  <c r="F55" i="1"/>
  <c r="AZ55" i="1" s="1"/>
  <c r="E55" i="1"/>
  <c r="D55" i="1"/>
  <c r="BC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BA54" i="1" s="1"/>
  <c r="Q54" i="1"/>
  <c r="P54" i="1"/>
  <c r="O54" i="1"/>
  <c r="AY54" i="1" s="1"/>
  <c r="N54" i="1"/>
  <c r="M54" i="1"/>
  <c r="AZ54" i="1" s="1"/>
  <c r="L54" i="1"/>
  <c r="K54" i="1"/>
  <c r="J54" i="1"/>
  <c r="I54" i="1"/>
  <c r="H54" i="1"/>
  <c r="G54" i="1"/>
  <c r="F54" i="1"/>
  <c r="E54" i="1"/>
  <c r="D54" i="1"/>
  <c r="B54" i="1"/>
  <c r="BB54" i="1" s="1"/>
  <c r="AT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BA53" i="1" s="1"/>
  <c r="AC53" i="1"/>
  <c r="AB53" i="1"/>
  <c r="AA53" i="1"/>
  <c r="Z53" i="1"/>
  <c r="Y53" i="1"/>
  <c r="X53" i="1"/>
  <c r="W53" i="1"/>
  <c r="V53" i="1"/>
  <c r="U53" i="1"/>
  <c r="AY53" i="1" s="1"/>
  <c r="T53" i="1"/>
  <c r="S53" i="1"/>
  <c r="R53" i="1"/>
  <c r="Q53" i="1"/>
  <c r="O53" i="1"/>
  <c r="N53" i="1"/>
  <c r="M53" i="1"/>
  <c r="AZ53" i="1" s="1"/>
  <c r="L53" i="1"/>
  <c r="K53" i="1"/>
  <c r="J53" i="1"/>
  <c r="I53" i="1"/>
  <c r="H53" i="1"/>
  <c r="G53" i="1"/>
  <c r="F53" i="1"/>
  <c r="E53" i="1"/>
  <c r="D53" i="1"/>
  <c r="BC53" i="1" s="1"/>
  <c r="B53" i="1"/>
  <c r="BB53" i="1" s="1"/>
  <c r="AT52" i="1"/>
  <c r="AS52" i="1"/>
  <c r="AQ52" i="1"/>
  <c r="AN52" i="1"/>
  <c r="AM52" i="1"/>
  <c r="AL52" i="1"/>
  <c r="AK52" i="1"/>
  <c r="AI52" i="1"/>
  <c r="AH52" i="1"/>
  <c r="AG52" i="1"/>
  <c r="AF52" i="1"/>
  <c r="AE52" i="1"/>
  <c r="AD52" i="1"/>
  <c r="AC52" i="1"/>
  <c r="AB52" i="1"/>
  <c r="AA52" i="1"/>
  <c r="BA52" i="1" s="1"/>
  <c r="Z52" i="1"/>
  <c r="Y52" i="1"/>
  <c r="W52" i="1"/>
  <c r="U52" i="1"/>
  <c r="T52" i="1"/>
  <c r="S52" i="1"/>
  <c r="R52" i="1"/>
  <c r="Q52" i="1"/>
  <c r="P52" i="1"/>
  <c r="O52" i="1"/>
  <c r="AY52" i="1" s="1"/>
  <c r="N52" i="1"/>
  <c r="L52" i="1"/>
  <c r="BC52" i="1" s="1"/>
  <c r="J52" i="1"/>
  <c r="H52" i="1"/>
  <c r="F52" i="1"/>
  <c r="AZ52" i="1" s="1"/>
  <c r="E52" i="1"/>
  <c r="BB52" i="1" s="1"/>
  <c r="D52" i="1"/>
  <c r="B52" i="1"/>
  <c r="AT51" i="1"/>
  <c r="AN51" i="1"/>
  <c r="AM51" i="1"/>
  <c r="AL51" i="1"/>
  <c r="AK51" i="1"/>
  <c r="AJ51" i="1"/>
  <c r="AI51" i="1"/>
  <c r="AH51" i="1"/>
  <c r="AG51" i="1"/>
  <c r="AF51" i="1"/>
  <c r="AD51" i="1"/>
  <c r="AB51" i="1"/>
  <c r="AA51" i="1"/>
  <c r="Z51" i="1"/>
  <c r="Y51" i="1"/>
  <c r="W51" i="1"/>
  <c r="V51" i="1"/>
  <c r="U51" i="1"/>
  <c r="T51" i="1"/>
  <c r="S51" i="1"/>
  <c r="R51" i="1"/>
  <c r="BA51" i="1" s="1"/>
  <c r="Q51" i="1"/>
  <c r="P51" i="1"/>
  <c r="O51" i="1"/>
  <c r="AY51" i="1" s="1"/>
  <c r="N51" i="1"/>
  <c r="L51" i="1"/>
  <c r="K51" i="1"/>
  <c r="J51" i="1"/>
  <c r="I51" i="1"/>
  <c r="H51" i="1"/>
  <c r="F51" i="1"/>
  <c r="AZ51" i="1" s="1"/>
  <c r="E51" i="1"/>
  <c r="D51" i="1"/>
  <c r="C51" i="1"/>
  <c r="B51" i="1"/>
  <c r="AZ50" i="1"/>
  <c r="AT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BA50" i="1" s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BB50" i="1" s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C50" i="1" s="1"/>
  <c r="B50" i="1"/>
  <c r="BB49" i="1"/>
  <c r="BA49" i="1"/>
  <c r="AR49" i="1"/>
  <c r="AQ49" i="1"/>
  <c r="AN49" i="1"/>
  <c r="AM49" i="1"/>
  <c r="AK49" i="1"/>
  <c r="AJ49" i="1"/>
  <c r="AI49" i="1"/>
  <c r="AG49" i="1"/>
  <c r="AF49" i="1"/>
  <c r="AE49" i="1"/>
  <c r="AD49" i="1"/>
  <c r="AC49" i="1"/>
  <c r="AB49" i="1"/>
  <c r="AA49" i="1"/>
  <c r="Z49" i="1"/>
  <c r="X49" i="1"/>
  <c r="W49" i="1"/>
  <c r="V49" i="1"/>
  <c r="U49" i="1"/>
  <c r="S49" i="1"/>
  <c r="R49" i="1"/>
  <c r="P49" i="1"/>
  <c r="O49" i="1"/>
  <c r="N49" i="1"/>
  <c r="BC49" i="1" s="1"/>
  <c r="M49" i="1"/>
  <c r="L49" i="1"/>
  <c r="K49" i="1"/>
  <c r="J49" i="1"/>
  <c r="I49" i="1"/>
  <c r="H49" i="1"/>
  <c r="F49" i="1"/>
  <c r="E49" i="1"/>
  <c r="D49" i="1"/>
  <c r="AT48" i="1"/>
  <c r="AN48" i="1"/>
  <c r="AM48" i="1"/>
  <c r="AL48" i="1"/>
  <c r="AK48" i="1"/>
  <c r="AJ48" i="1"/>
  <c r="AI48" i="1"/>
  <c r="AH48" i="1"/>
  <c r="AG48" i="1"/>
  <c r="AF48" i="1"/>
  <c r="AD48" i="1"/>
  <c r="AC48" i="1"/>
  <c r="AB48" i="1"/>
  <c r="AA48" i="1"/>
  <c r="Z48" i="1"/>
  <c r="Y48" i="1"/>
  <c r="W48" i="1"/>
  <c r="V48" i="1"/>
  <c r="AY48" i="1" s="1"/>
  <c r="U48" i="1"/>
  <c r="T48" i="1"/>
  <c r="S48" i="1"/>
  <c r="R48" i="1"/>
  <c r="BA48" i="1" s="1"/>
  <c r="Q48" i="1"/>
  <c r="P48" i="1"/>
  <c r="O48" i="1"/>
  <c r="N48" i="1"/>
  <c r="M48" i="1"/>
  <c r="L48" i="1"/>
  <c r="K48" i="1"/>
  <c r="J48" i="1"/>
  <c r="I48" i="1"/>
  <c r="H48" i="1"/>
  <c r="F48" i="1"/>
  <c r="E48" i="1"/>
  <c r="D48" i="1"/>
  <c r="C48" i="1"/>
  <c r="B48" i="1"/>
  <c r="BB48" i="1" s="1"/>
  <c r="AZ47" i="1"/>
  <c r="AT47" i="1"/>
  <c r="AR47" i="1"/>
  <c r="AN47" i="1"/>
  <c r="AM47" i="1"/>
  <c r="AL47" i="1"/>
  <c r="AK47" i="1"/>
  <c r="AJ47" i="1"/>
  <c r="AI47" i="1"/>
  <c r="AH47" i="1"/>
  <c r="AG47" i="1"/>
  <c r="AF47" i="1"/>
  <c r="AD47" i="1"/>
  <c r="AC47" i="1"/>
  <c r="AB47" i="1"/>
  <c r="Z47" i="1"/>
  <c r="Y47" i="1"/>
  <c r="W47" i="1"/>
  <c r="V47" i="1"/>
  <c r="U47" i="1"/>
  <c r="S47" i="1"/>
  <c r="R47" i="1"/>
  <c r="Q47" i="1"/>
  <c r="P47" i="1"/>
  <c r="O47" i="1"/>
  <c r="N47" i="1"/>
  <c r="L47" i="1"/>
  <c r="BC47" i="1" s="1"/>
  <c r="K47" i="1"/>
  <c r="J47" i="1"/>
  <c r="I47" i="1"/>
  <c r="H47" i="1"/>
  <c r="E47" i="1"/>
  <c r="D47" i="1"/>
  <c r="C47" i="1"/>
  <c r="BA46" i="1"/>
  <c r="AY46" i="1"/>
  <c r="AM46" i="1"/>
  <c r="AL46" i="1"/>
  <c r="AK46" i="1"/>
  <c r="AG46" i="1"/>
  <c r="AF46" i="1"/>
  <c r="AD46" i="1"/>
  <c r="AB46" i="1"/>
  <c r="S46" i="1"/>
  <c r="R46" i="1"/>
  <c r="Q46" i="1"/>
  <c r="M46" i="1"/>
  <c r="L46" i="1"/>
  <c r="J46" i="1"/>
  <c r="H46" i="1"/>
  <c r="F46" i="1"/>
  <c r="AZ46" i="1" s="1"/>
  <c r="E46" i="1"/>
  <c r="D46" i="1"/>
  <c r="C46" i="1"/>
  <c r="BC46" i="1" s="1"/>
  <c r="AT45" i="1"/>
  <c r="AN45" i="1"/>
  <c r="AM45" i="1"/>
  <c r="AL45" i="1"/>
  <c r="AK45" i="1"/>
  <c r="AJ45" i="1"/>
  <c r="AI45" i="1"/>
  <c r="AH45" i="1"/>
  <c r="AG45" i="1"/>
  <c r="AF45" i="1"/>
  <c r="AD45" i="1"/>
  <c r="AB45" i="1"/>
  <c r="AA45" i="1"/>
  <c r="Y45" i="1"/>
  <c r="W45" i="1"/>
  <c r="S45" i="1"/>
  <c r="R45" i="1"/>
  <c r="Q45" i="1"/>
  <c r="P45" i="1"/>
  <c r="N45" i="1"/>
  <c r="L45" i="1"/>
  <c r="J45" i="1"/>
  <c r="H45" i="1"/>
  <c r="AZ45" i="1" s="1"/>
  <c r="E45" i="1"/>
  <c r="D45" i="1"/>
  <c r="BC45" i="1" s="1"/>
  <c r="B45" i="1"/>
  <c r="BB45" i="1" s="1"/>
  <c r="BB44" i="1"/>
  <c r="AT44" i="1"/>
  <c r="AM44" i="1"/>
  <c r="AL44" i="1"/>
  <c r="AK44" i="1"/>
  <c r="AH44" i="1"/>
  <c r="AG44" i="1"/>
  <c r="AF44" i="1"/>
  <c r="AD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BC44" i="1" s="1"/>
  <c r="M44" i="1"/>
  <c r="L44" i="1"/>
  <c r="K44" i="1"/>
  <c r="J44" i="1"/>
  <c r="I44" i="1"/>
  <c r="H44" i="1"/>
  <c r="F44" i="1"/>
  <c r="E44" i="1"/>
  <c r="D44" i="1"/>
  <c r="B44" i="1"/>
  <c r="AT43" i="1"/>
  <c r="AM43" i="1"/>
  <c r="AL43" i="1"/>
  <c r="AK43" i="1"/>
  <c r="AH43" i="1"/>
  <c r="AG43" i="1"/>
  <c r="BA43" i="1" s="1"/>
  <c r="AF43" i="1"/>
  <c r="AB43" i="1"/>
  <c r="S43" i="1"/>
  <c r="R43" i="1"/>
  <c r="Q43" i="1"/>
  <c r="N43" i="1"/>
  <c r="M43" i="1"/>
  <c r="L43" i="1"/>
  <c r="BC43" i="1" s="1"/>
  <c r="J43" i="1"/>
  <c r="I43" i="1"/>
  <c r="AY43" i="1" s="1"/>
  <c r="H43" i="1"/>
  <c r="AZ43" i="1" s="1"/>
  <c r="E43" i="1"/>
  <c r="B43" i="1"/>
  <c r="AT42" i="1"/>
  <c r="AR42" i="1"/>
  <c r="AQ42" i="1"/>
  <c r="AP42" i="1"/>
  <c r="AO42" i="1"/>
  <c r="AN42" i="1"/>
  <c r="AM42" i="1"/>
  <c r="AL42" i="1"/>
  <c r="AK42" i="1"/>
  <c r="AI42" i="1"/>
  <c r="AH42" i="1"/>
  <c r="AG42" i="1"/>
  <c r="AF42" i="1"/>
  <c r="AE42" i="1"/>
  <c r="AD42" i="1"/>
  <c r="AC42" i="1"/>
  <c r="AB42" i="1"/>
  <c r="AA42" i="1"/>
  <c r="Z42" i="1"/>
  <c r="Y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C42" i="1"/>
  <c r="BC42" i="1" s="1"/>
  <c r="B42" i="1"/>
  <c r="BB42" i="1" s="1"/>
  <c r="AT41" i="1"/>
  <c r="AN41" i="1"/>
  <c r="AM41" i="1"/>
  <c r="AL41" i="1"/>
  <c r="AK41" i="1"/>
  <c r="AJ41" i="1"/>
  <c r="AH41" i="1"/>
  <c r="BB41" i="1" s="1"/>
  <c r="AG41" i="1"/>
  <c r="AF41" i="1"/>
  <c r="AD41" i="1"/>
  <c r="BA41" i="1" s="1"/>
  <c r="AB41" i="1"/>
  <c r="AA41" i="1"/>
  <c r="Z41" i="1"/>
  <c r="Y41" i="1"/>
  <c r="W41" i="1"/>
  <c r="V41" i="1"/>
  <c r="U41" i="1"/>
  <c r="T41" i="1"/>
  <c r="S41" i="1"/>
  <c r="R41" i="1"/>
  <c r="Q41" i="1"/>
  <c r="P41" i="1"/>
  <c r="O41" i="1"/>
  <c r="N41" i="1"/>
  <c r="M41" i="1"/>
  <c r="L41" i="1"/>
  <c r="BC41" i="1" s="1"/>
  <c r="K41" i="1"/>
  <c r="J41" i="1"/>
  <c r="I41" i="1"/>
  <c r="H41" i="1"/>
  <c r="F41" i="1"/>
  <c r="E41" i="1"/>
  <c r="D41" i="1"/>
  <c r="C41" i="1"/>
  <c r="B41" i="1"/>
  <c r="BA40" i="1"/>
  <c r="AT40" i="1"/>
  <c r="AN40" i="1"/>
  <c r="AM40" i="1"/>
  <c r="AL40" i="1"/>
  <c r="AK40" i="1"/>
  <c r="AJ40" i="1"/>
  <c r="AH40" i="1"/>
  <c r="AG40" i="1"/>
  <c r="AF40" i="1"/>
  <c r="AD40" i="1"/>
  <c r="AB40" i="1"/>
  <c r="AA40" i="1"/>
  <c r="Z40" i="1"/>
  <c r="X40" i="1"/>
  <c r="S40" i="1"/>
  <c r="Q40" i="1"/>
  <c r="P40" i="1"/>
  <c r="O40" i="1"/>
  <c r="AY40" i="1" s="1"/>
  <c r="M40" i="1"/>
  <c r="L40" i="1"/>
  <c r="BC40" i="1" s="1"/>
  <c r="H40" i="1"/>
  <c r="AZ40" i="1" s="1"/>
  <c r="E40" i="1"/>
  <c r="C40" i="1"/>
  <c r="B40" i="1"/>
  <c r="AZ39" i="1"/>
  <c r="AT39" i="1"/>
  <c r="AN39" i="1"/>
  <c r="AM39" i="1"/>
  <c r="AL39" i="1"/>
  <c r="AK39" i="1"/>
  <c r="AH39" i="1"/>
  <c r="AG39" i="1"/>
  <c r="AF39" i="1"/>
  <c r="AD39" i="1"/>
  <c r="AB39" i="1"/>
  <c r="AA39" i="1"/>
  <c r="Z39" i="1"/>
  <c r="Y39" i="1"/>
  <c r="V39" i="1"/>
  <c r="S39" i="1"/>
  <c r="R39" i="1"/>
  <c r="Q39" i="1"/>
  <c r="O39" i="1"/>
  <c r="N39" i="1"/>
  <c r="L39" i="1"/>
  <c r="K39" i="1"/>
  <c r="J39" i="1"/>
  <c r="I39" i="1"/>
  <c r="AY39" i="1" s="1"/>
  <c r="H39" i="1"/>
  <c r="E39" i="1"/>
  <c r="D39" i="1"/>
  <c r="C39" i="1"/>
  <c r="BC39" i="1" s="1"/>
  <c r="B39" i="1"/>
  <c r="AT38" i="1"/>
  <c r="AS38" i="1"/>
  <c r="AN38" i="1"/>
  <c r="AM38" i="1"/>
  <c r="AL38" i="1"/>
  <c r="AK38" i="1"/>
  <c r="AJ38" i="1"/>
  <c r="AI38" i="1"/>
  <c r="AH38" i="1"/>
  <c r="AG38" i="1"/>
  <c r="AF38" i="1"/>
  <c r="AD38" i="1"/>
  <c r="AC38" i="1"/>
  <c r="AB38" i="1"/>
  <c r="AA38" i="1"/>
  <c r="Z38" i="1"/>
  <c r="Y38" i="1"/>
  <c r="W38" i="1"/>
  <c r="V38" i="1"/>
  <c r="AY38" i="1" s="1"/>
  <c r="S38" i="1"/>
  <c r="R38" i="1"/>
  <c r="BA38" i="1" s="1"/>
  <c r="Q38" i="1"/>
  <c r="P38" i="1"/>
  <c r="O38" i="1"/>
  <c r="N38" i="1"/>
  <c r="L38" i="1"/>
  <c r="K38" i="1"/>
  <c r="J38" i="1"/>
  <c r="I38" i="1"/>
  <c r="H38" i="1"/>
  <c r="F38" i="1"/>
  <c r="AZ38" i="1" s="1"/>
  <c r="E38" i="1"/>
  <c r="D38" i="1"/>
  <c r="C38" i="1"/>
  <c r="B38" i="1"/>
  <c r="BB38" i="1" s="1"/>
  <c r="AT37" i="1"/>
  <c r="AN37" i="1"/>
  <c r="AM37" i="1"/>
  <c r="AL37" i="1"/>
  <c r="AK37" i="1"/>
  <c r="AJ37" i="1"/>
  <c r="AI37" i="1"/>
  <c r="AH37" i="1"/>
  <c r="AG37" i="1"/>
  <c r="AF37" i="1"/>
  <c r="AD37" i="1"/>
  <c r="AA37" i="1"/>
  <c r="Z37" i="1"/>
  <c r="Y37" i="1"/>
  <c r="X37" i="1"/>
  <c r="W37" i="1"/>
  <c r="S37" i="1"/>
  <c r="R37" i="1"/>
  <c r="BA37" i="1" s="1"/>
  <c r="Q37" i="1"/>
  <c r="O37" i="1"/>
  <c r="N37" i="1"/>
  <c r="M37" i="1"/>
  <c r="L37" i="1"/>
  <c r="BC37" i="1" s="1"/>
  <c r="K37" i="1"/>
  <c r="J37" i="1"/>
  <c r="I37" i="1"/>
  <c r="H37" i="1"/>
  <c r="E37" i="1"/>
  <c r="D37" i="1"/>
  <c r="C37" i="1"/>
  <c r="B37" i="1"/>
  <c r="AG36" i="1"/>
  <c r="AF36" i="1"/>
  <c r="AD36" i="1"/>
  <c r="AB36" i="1"/>
  <c r="AY36" i="1" s="1"/>
  <c r="S36" i="1"/>
  <c r="BB36" i="1" s="1"/>
  <c r="R36" i="1"/>
  <c r="BA36" i="1" s="1"/>
  <c r="P36" i="1"/>
  <c r="O36" i="1"/>
  <c r="N36" i="1"/>
  <c r="M36" i="1"/>
  <c r="L36" i="1"/>
  <c r="J36" i="1"/>
  <c r="I36" i="1"/>
  <c r="H36" i="1"/>
  <c r="F36" i="1"/>
  <c r="AZ36" i="1" s="1"/>
  <c r="C36" i="1"/>
  <c r="BA35" i="1"/>
  <c r="AZ35" i="1"/>
  <c r="AT35" i="1"/>
  <c r="AM35" i="1"/>
  <c r="AL35" i="1"/>
  <c r="AK35" i="1"/>
  <c r="AH35" i="1"/>
  <c r="AD35" i="1"/>
  <c r="AB35" i="1"/>
  <c r="AA35" i="1"/>
  <c r="Z35" i="1"/>
  <c r="W35" i="1"/>
  <c r="S35" i="1"/>
  <c r="R35" i="1"/>
  <c r="Q35" i="1"/>
  <c r="BB35" i="1" s="1"/>
  <c r="L35" i="1"/>
  <c r="BC35" i="1" s="1"/>
  <c r="K35" i="1"/>
  <c r="J35" i="1"/>
  <c r="I35" i="1"/>
  <c r="AY35" i="1" s="1"/>
  <c r="BD35" i="1" s="1"/>
  <c r="H35" i="1"/>
  <c r="F35" i="1"/>
  <c r="E35" i="1"/>
  <c r="D35" i="1"/>
  <c r="B35" i="1"/>
  <c r="BA34" i="1"/>
  <c r="AZ34" i="1"/>
  <c r="AT34" i="1"/>
  <c r="AM34" i="1"/>
  <c r="AL34" i="1"/>
  <c r="AK34" i="1"/>
  <c r="AH34" i="1"/>
  <c r="AF34" i="1"/>
  <c r="AD34" i="1"/>
  <c r="AB34" i="1"/>
  <c r="Z34" i="1"/>
  <c r="Y34" i="1"/>
  <c r="S34" i="1"/>
  <c r="R34" i="1"/>
  <c r="Q34" i="1"/>
  <c r="O34" i="1"/>
  <c r="L34" i="1"/>
  <c r="J34" i="1"/>
  <c r="AY34" i="1" s="1"/>
  <c r="F34" i="1"/>
  <c r="E34" i="1"/>
  <c r="D34" i="1"/>
  <c r="B34" i="1"/>
  <c r="AT33" i="1"/>
  <c r="AR33" i="1"/>
  <c r="AQ33" i="1"/>
  <c r="AP33" i="1"/>
  <c r="AO33" i="1"/>
  <c r="AN33" i="1"/>
  <c r="AM33" i="1"/>
  <c r="AL33" i="1"/>
  <c r="AK33" i="1"/>
  <c r="AJ33" i="1"/>
  <c r="AI33" i="1"/>
  <c r="AH33" i="1"/>
  <c r="AF33" i="1"/>
  <c r="AE33" i="1"/>
  <c r="AD33" i="1"/>
  <c r="AC33" i="1"/>
  <c r="AB33" i="1"/>
  <c r="AA33" i="1"/>
  <c r="BA33" i="1" s="1"/>
  <c r="Z33" i="1"/>
  <c r="Y33" i="1"/>
  <c r="W33" i="1"/>
  <c r="V33" i="1"/>
  <c r="U33" i="1"/>
  <c r="T33" i="1"/>
  <c r="S33" i="1"/>
  <c r="Q33" i="1"/>
  <c r="P33" i="1"/>
  <c r="O33" i="1"/>
  <c r="N33" i="1"/>
  <c r="M33" i="1"/>
  <c r="L33" i="1"/>
  <c r="K33" i="1"/>
  <c r="J33" i="1"/>
  <c r="I33" i="1"/>
  <c r="AY33" i="1" s="1"/>
  <c r="H33" i="1"/>
  <c r="G33" i="1"/>
  <c r="F33" i="1"/>
  <c r="E33" i="1"/>
  <c r="D33" i="1"/>
  <c r="C33" i="1"/>
  <c r="B33" i="1"/>
  <c r="AT32" i="1"/>
  <c r="AS32" i="1"/>
  <c r="AR32" i="1"/>
  <c r="AN32" i="1"/>
  <c r="AM32" i="1"/>
  <c r="AL32" i="1"/>
  <c r="AK32" i="1"/>
  <c r="AJ32" i="1"/>
  <c r="AI32" i="1"/>
  <c r="AH32" i="1"/>
  <c r="AF32" i="1"/>
  <c r="AE32" i="1"/>
  <c r="AD32" i="1"/>
  <c r="AC32" i="1"/>
  <c r="AB32" i="1"/>
  <c r="AA32" i="1"/>
  <c r="Z32" i="1"/>
  <c r="Y32" i="1"/>
  <c r="X32" i="1"/>
  <c r="W32" i="1"/>
  <c r="V32" i="1"/>
  <c r="U32" i="1"/>
  <c r="S32" i="1"/>
  <c r="R32" i="1"/>
  <c r="BA32" i="1" s="1"/>
  <c r="Q32" i="1"/>
  <c r="P32" i="1"/>
  <c r="O32" i="1"/>
  <c r="N32" i="1"/>
  <c r="M32" i="1"/>
  <c r="L32" i="1"/>
  <c r="K32" i="1"/>
  <c r="J32" i="1"/>
  <c r="I32" i="1"/>
  <c r="H32" i="1"/>
  <c r="F32" i="1"/>
  <c r="AZ32" i="1" s="1"/>
  <c r="E32" i="1"/>
  <c r="D32" i="1"/>
  <c r="C32" i="1"/>
  <c r="BC32" i="1" s="1"/>
  <c r="B32" i="1"/>
  <c r="AZ31" i="1"/>
  <c r="AT31" i="1"/>
  <c r="AS31" i="1"/>
  <c r="AR31" i="1"/>
  <c r="AQ31" i="1"/>
  <c r="AN31" i="1"/>
  <c r="AM31" i="1"/>
  <c r="AL31" i="1"/>
  <c r="AK31" i="1"/>
  <c r="AJ31" i="1"/>
  <c r="AI31" i="1"/>
  <c r="AH31" i="1"/>
  <c r="AF31" i="1"/>
  <c r="AE31" i="1"/>
  <c r="AD31" i="1"/>
  <c r="AC31" i="1"/>
  <c r="BA31" i="1" s="1"/>
  <c r="AB31" i="1"/>
  <c r="AA31" i="1"/>
  <c r="Z31" i="1"/>
  <c r="Y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C31" i="1" s="1"/>
  <c r="B31" i="1"/>
  <c r="BB31" i="1" s="1"/>
  <c r="BB30" i="1"/>
  <c r="AY30" i="1"/>
  <c r="AT30" i="1"/>
  <c r="AS30" i="1"/>
  <c r="AR30" i="1"/>
  <c r="AQ30" i="1"/>
  <c r="AP30" i="1"/>
  <c r="AN30" i="1"/>
  <c r="AM30" i="1"/>
  <c r="AL30" i="1"/>
  <c r="AK30" i="1"/>
  <c r="AJ30" i="1"/>
  <c r="AI30" i="1"/>
  <c r="AH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BA30" i="1" s="1"/>
  <c r="Q30" i="1"/>
  <c r="P30" i="1"/>
  <c r="BC30" i="1" s="1"/>
  <c r="O30" i="1"/>
  <c r="N30" i="1"/>
  <c r="M30" i="1"/>
  <c r="AZ30" i="1" s="1"/>
  <c r="L30" i="1"/>
  <c r="K30" i="1"/>
  <c r="J30" i="1"/>
  <c r="I30" i="1"/>
  <c r="H30" i="1"/>
  <c r="G30" i="1"/>
  <c r="F30" i="1"/>
  <c r="E30" i="1"/>
  <c r="D30" i="1"/>
  <c r="C30" i="1"/>
  <c r="B30" i="1"/>
  <c r="AZ29" i="1"/>
  <c r="AT29" i="1"/>
  <c r="AN29" i="1"/>
  <c r="AM29" i="1"/>
  <c r="AL29" i="1"/>
  <c r="AH29" i="1"/>
  <c r="AF29" i="1"/>
  <c r="AB29" i="1"/>
  <c r="AA29" i="1"/>
  <c r="Y29" i="1"/>
  <c r="S29" i="1"/>
  <c r="R29" i="1"/>
  <c r="BA29" i="1" s="1"/>
  <c r="Q29" i="1"/>
  <c r="BB29" i="1" s="1"/>
  <c r="N29" i="1"/>
  <c r="BC29" i="1" s="1"/>
  <c r="M29" i="1"/>
  <c r="L29" i="1"/>
  <c r="J29" i="1"/>
  <c r="AY29" i="1" s="1"/>
  <c r="H29" i="1"/>
  <c r="F29" i="1"/>
  <c r="E29" i="1"/>
  <c r="D29" i="1"/>
  <c r="C29" i="1"/>
  <c r="AZ28" i="1"/>
  <c r="AT28" i="1"/>
  <c r="AM28" i="1"/>
  <c r="AL28" i="1"/>
  <c r="AK28" i="1"/>
  <c r="AH28" i="1"/>
  <c r="AF28" i="1"/>
  <c r="AD28" i="1"/>
  <c r="AB28" i="1"/>
  <c r="AA28" i="1"/>
  <c r="Z28" i="1"/>
  <c r="Y28" i="1"/>
  <c r="W28" i="1"/>
  <c r="S28" i="1"/>
  <c r="R28" i="1"/>
  <c r="BA28" i="1" s="1"/>
  <c r="Q28" i="1"/>
  <c r="BB28" i="1" s="1"/>
  <c r="P28" i="1"/>
  <c r="O28" i="1"/>
  <c r="N28" i="1"/>
  <c r="L28" i="1"/>
  <c r="BC28" i="1" s="1"/>
  <c r="J28" i="1"/>
  <c r="AY28" i="1" s="1"/>
  <c r="H28" i="1"/>
  <c r="F28" i="1"/>
  <c r="E28" i="1"/>
  <c r="D28" i="1"/>
  <c r="B28" i="1"/>
  <c r="BA27" i="1"/>
  <c r="AZ27" i="1"/>
  <c r="AT27" i="1"/>
  <c r="AN27" i="1"/>
  <c r="AM27" i="1"/>
  <c r="AL27" i="1"/>
  <c r="AK27" i="1"/>
  <c r="AH27" i="1"/>
  <c r="AF27" i="1"/>
  <c r="AD27" i="1"/>
  <c r="AB27" i="1"/>
  <c r="AA27" i="1"/>
  <c r="Z27" i="1"/>
  <c r="Y27" i="1"/>
  <c r="X27" i="1"/>
  <c r="W27" i="1"/>
  <c r="U27" i="1"/>
  <c r="S27" i="1"/>
  <c r="R27" i="1"/>
  <c r="Q27" i="1"/>
  <c r="P27" i="1"/>
  <c r="O27" i="1"/>
  <c r="AY27" i="1" s="1"/>
  <c r="N27" i="1"/>
  <c r="M27" i="1"/>
  <c r="L27" i="1"/>
  <c r="K27" i="1"/>
  <c r="J27" i="1"/>
  <c r="I27" i="1"/>
  <c r="H27" i="1"/>
  <c r="F27" i="1"/>
  <c r="E27" i="1"/>
  <c r="D27" i="1"/>
  <c r="B27" i="1"/>
  <c r="BB27" i="1" s="1"/>
  <c r="BB26" i="1"/>
  <c r="AZ26" i="1"/>
  <c r="AT26" i="1"/>
  <c r="AS26" i="1"/>
  <c r="AN26" i="1"/>
  <c r="AM26" i="1"/>
  <c r="AL26" i="1"/>
  <c r="AK26" i="1"/>
  <c r="AJ26" i="1"/>
  <c r="AH26" i="1"/>
  <c r="AF26" i="1"/>
  <c r="AE26" i="1"/>
  <c r="AD26" i="1"/>
  <c r="AC26" i="1"/>
  <c r="AB26" i="1"/>
  <c r="AA26" i="1"/>
  <c r="BA26" i="1" s="1"/>
  <c r="Z26" i="1"/>
  <c r="Y26" i="1"/>
  <c r="W26" i="1"/>
  <c r="V26" i="1"/>
  <c r="U26" i="1"/>
  <c r="T26" i="1"/>
  <c r="S26" i="1"/>
  <c r="R26" i="1"/>
  <c r="Q26" i="1"/>
  <c r="P26" i="1"/>
  <c r="O26" i="1"/>
  <c r="N26" i="1"/>
  <c r="M26" i="1"/>
  <c r="L26" i="1"/>
  <c r="BC26" i="1" s="1"/>
  <c r="K26" i="1"/>
  <c r="J26" i="1"/>
  <c r="I26" i="1"/>
  <c r="AY26" i="1" s="1"/>
  <c r="BD26" i="1" s="1"/>
  <c r="H26" i="1"/>
  <c r="G26" i="1"/>
  <c r="F26" i="1"/>
  <c r="E26" i="1"/>
  <c r="D26" i="1"/>
  <c r="C26" i="1"/>
  <c r="B26" i="1"/>
  <c r="AZ25" i="1"/>
  <c r="AY25" i="1"/>
  <c r="AT25" i="1"/>
  <c r="AN25" i="1"/>
  <c r="AM25" i="1"/>
  <c r="AL25" i="1"/>
  <c r="AK25" i="1"/>
  <c r="AH25" i="1"/>
  <c r="AF25" i="1"/>
  <c r="AD25" i="1"/>
  <c r="AB25" i="1"/>
  <c r="AA25" i="1"/>
  <c r="Y25" i="1"/>
  <c r="T25" i="1"/>
  <c r="S25" i="1"/>
  <c r="R25" i="1"/>
  <c r="BA25" i="1" s="1"/>
  <c r="Q25" i="1"/>
  <c r="BB25" i="1" s="1"/>
  <c r="N25" i="1"/>
  <c r="BC25" i="1" s="1"/>
  <c r="M25" i="1"/>
  <c r="J25" i="1"/>
  <c r="I25" i="1"/>
  <c r="H25" i="1"/>
  <c r="E25" i="1"/>
  <c r="D25" i="1"/>
  <c r="B25" i="1"/>
  <c r="AZ24" i="1"/>
  <c r="AY24" i="1"/>
  <c r="AT24" i="1"/>
  <c r="AN24" i="1"/>
  <c r="AM24" i="1"/>
  <c r="AL24" i="1"/>
  <c r="AK24" i="1"/>
  <c r="AH24" i="1"/>
  <c r="AF24" i="1"/>
  <c r="AD24" i="1"/>
  <c r="AB24" i="1"/>
  <c r="AA24" i="1"/>
  <c r="Z24" i="1"/>
  <c r="Y24" i="1"/>
  <c r="X24" i="1"/>
  <c r="W24" i="1"/>
  <c r="S24" i="1"/>
  <c r="R24" i="1"/>
  <c r="BA24" i="1" s="1"/>
  <c r="Q24" i="1"/>
  <c r="O24" i="1"/>
  <c r="N24" i="1"/>
  <c r="L24" i="1"/>
  <c r="K24" i="1"/>
  <c r="J24" i="1"/>
  <c r="I24" i="1"/>
  <c r="H24" i="1"/>
  <c r="F24" i="1"/>
  <c r="E24" i="1"/>
  <c r="C24" i="1"/>
  <c r="B24" i="1"/>
  <c r="BA23" i="1"/>
  <c r="AY23" i="1"/>
  <c r="AT23" i="1"/>
  <c r="AN23" i="1"/>
  <c r="AM23" i="1"/>
  <c r="AL23" i="1"/>
  <c r="AK23" i="1"/>
  <c r="AJ23" i="1"/>
  <c r="AH23" i="1"/>
  <c r="AF23" i="1"/>
  <c r="AD23" i="1"/>
  <c r="AB23" i="1"/>
  <c r="AA23" i="1"/>
  <c r="Z23" i="1"/>
  <c r="Y23" i="1"/>
  <c r="X23" i="1"/>
  <c r="W23" i="1"/>
  <c r="T23" i="1"/>
  <c r="AZ23" i="1" s="1"/>
  <c r="S23" i="1"/>
  <c r="R23" i="1"/>
  <c r="Q23" i="1"/>
  <c r="P23" i="1"/>
  <c r="N23" i="1"/>
  <c r="L23" i="1"/>
  <c r="K23" i="1"/>
  <c r="J23" i="1"/>
  <c r="I23" i="1"/>
  <c r="H23" i="1"/>
  <c r="E23" i="1"/>
  <c r="D23" i="1"/>
  <c r="C23" i="1"/>
  <c r="B23" i="1"/>
  <c r="BC22" i="1"/>
  <c r="BB22" i="1"/>
  <c r="AZ22" i="1"/>
  <c r="AM22" i="1"/>
  <c r="AL22" i="1"/>
  <c r="AH22" i="1"/>
  <c r="AF22" i="1"/>
  <c r="AD22" i="1"/>
  <c r="AB22" i="1"/>
  <c r="Z22" i="1"/>
  <c r="W22" i="1"/>
  <c r="S22" i="1"/>
  <c r="R22" i="1"/>
  <c r="BA22" i="1" s="1"/>
  <c r="Q22" i="1"/>
  <c r="P22" i="1"/>
  <c r="O22" i="1"/>
  <c r="N22" i="1"/>
  <c r="L22" i="1"/>
  <c r="K22" i="1"/>
  <c r="AY22" i="1" s="1"/>
  <c r="BD22" i="1" s="1"/>
  <c r="J22" i="1"/>
  <c r="I22" i="1"/>
  <c r="H22" i="1"/>
  <c r="E22" i="1"/>
  <c r="D22" i="1"/>
  <c r="AY21" i="1"/>
  <c r="AT21" i="1"/>
  <c r="AN21" i="1"/>
  <c r="AM21" i="1"/>
  <c r="AL21" i="1"/>
  <c r="AK21" i="1"/>
  <c r="AH21" i="1"/>
  <c r="AF21" i="1"/>
  <c r="AD21" i="1"/>
  <c r="AB21" i="1"/>
  <c r="AA21" i="1"/>
  <c r="Z21" i="1"/>
  <c r="Y21" i="1"/>
  <c r="X21" i="1"/>
  <c r="W21" i="1"/>
  <c r="S21" i="1"/>
  <c r="R21" i="1"/>
  <c r="BA21" i="1" s="1"/>
  <c r="Q21" i="1"/>
  <c r="P21" i="1"/>
  <c r="O21" i="1"/>
  <c r="N21" i="1"/>
  <c r="M21" i="1"/>
  <c r="AZ21" i="1" s="1"/>
  <c r="L21" i="1"/>
  <c r="K21" i="1"/>
  <c r="J21" i="1"/>
  <c r="I21" i="1"/>
  <c r="H21" i="1"/>
  <c r="F21" i="1"/>
  <c r="E21" i="1"/>
  <c r="D21" i="1"/>
  <c r="C21" i="1"/>
  <c r="B21" i="1"/>
  <c r="AY20" i="1"/>
  <c r="AT20" i="1"/>
  <c r="AN20" i="1"/>
  <c r="AM20" i="1"/>
  <c r="AL20" i="1"/>
  <c r="AK20" i="1"/>
  <c r="AH20" i="1"/>
  <c r="AF20" i="1"/>
  <c r="AD20" i="1"/>
  <c r="AB20" i="1"/>
  <c r="AA20" i="1"/>
  <c r="Z20" i="1"/>
  <c r="Y20" i="1"/>
  <c r="W20" i="1"/>
  <c r="V20" i="1"/>
  <c r="S20" i="1"/>
  <c r="R20" i="1"/>
  <c r="BA20" i="1" s="1"/>
  <c r="Q20" i="1"/>
  <c r="BB20" i="1" s="1"/>
  <c r="P20" i="1"/>
  <c r="O20" i="1"/>
  <c r="N20" i="1"/>
  <c r="M20" i="1"/>
  <c r="L20" i="1"/>
  <c r="K20" i="1"/>
  <c r="J20" i="1"/>
  <c r="I20" i="1"/>
  <c r="H20" i="1"/>
  <c r="F20" i="1"/>
  <c r="AZ20" i="1" s="1"/>
  <c r="E20" i="1"/>
  <c r="D20" i="1"/>
  <c r="C20" i="1"/>
  <c r="BC20" i="1" s="1"/>
  <c r="B20" i="1"/>
  <c r="BC19" i="1"/>
  <c r="AT19" i="1"/>
  <c r="AR19" i="1"/>
  <c r="AN19" i="1"/>
  <c r="AM19" i="1"/>
  <c r="AL19" i="1"/>
  <c r="AK19" i="1"/>
  <c r="AJ19" i="1"/>
  <c r="AI19" i="1"/>
  <c r="AH19" i="1"/>
  <c r="AF19" i="1"/>
  <c r="AB19" i="1"/>
  <c r="AA19" i="1"/>
  <c r="BA19" i="1" s="1"/>
  <c r="Z19" i="1"/>
  <c r="W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F19" i="1"/>
  <c r="E19" i="1"/>
  <c r="D19" i="1"/>
  <c r="C19" i="1"/>
  <c r="B19" i="1"/>
  <c r="BB19" i="1" s="1"/>
  <c r="BC18" i="1"/>
  <c r="AZ18" i="1"/>
  <c r="AY18" i="1"/>
  <c r="AT18" i="1"/>
  <c r="AL18" i="1"/>
  <c r="AK18" i="1"/>
  <c r="AH18" i="1"/>
  <c r="AB18" i="1"/>
  <c r="AA18" i="1"/>
  <c r="BA18" i="1" s="1"/>
  <c r="S18" i="1"/>
  <c r="R18" i="1"/>
  <c r="Q18" i="1"/>
  <c r="L18" i="1"/>
  <c r="E18" i="1"/>
  <c r="B18" i="1"/>
  <c r="AT17" i="1"/>
  <c r="AN17" i="1"/>
  <c r="AM17" i="1"/>
  <c r="AL17" i="1"/>
  <c r="AK17" i="1"/>
  <c r="AH17" i="1"/>
  <c r="AF17" i="1"/>
  <c r="AD17" i="1"/>
  <c r="AB17" i="1"/>
  <c r="Z17" i="1"/>
  <c r="Y17" i="1"/>
  <c r="W17" i="1"/>
  <c r="S17" i="1"/>
  <c r="BB17" i="1" s="1"/>
  <c r="R17" i="1"/>
  <c r="BA17" i="1" s="1"/>
  <c r="Q17" i="1"/>
  <c r="N17" i="1"/>
  <c r="M17" i="1"/>
  <c r="AZ17" i="1" s="1"/>
  <c r="L17" i="1"/>
  <c r="J17" i="1"/>
  <c r="I17" i="1"/>
  <c r="AY17" i="1" s="1"/>
  <c r="H17" i="1"/>
  <c r="E17" i="1"/>
  <c r="D17" i="1"/>
  <c r="B17" i="1"/>
  <c r="BA16" i="1"/>
  <c r="AT16" i="1"/>
  <c r="AN16" i="1"/>
  <c r="AM16" i="1"/>
  <c r="AL16" i="1"/>
  <c r="AK16" i="1"/>
  <c r="AH16" i="1"/>
  <c r="AD16" i="1"/>
  <c r="AB16" i="1"/>
  <c r="AA16" i="1"/>
  <c r="Y16" i="1"/>
  <c r="S16" i="1"/>
  <c r="R16" i="1"/>
  <c r="Q16" i="1"/>
  <c r="P16" i="1"/>
  <c r="O16" i="1"/>
  <c r="AY16" i="1" s="1"/>
  <c r="N16" i="1"/>
  <c r="M16" i="1"/>
  <c r="H16" i="1"/>
  <c r="AZ16" i="1" s="1"/>
  <c r="F16" i="1"/>
  <c r="E16" i="1"/>
  <c r="D16" i="1"/>
  <c r="C16" i="1"/>
  <c r="B16" i="1"/>
  <c r="AT15" i="1"/>
  <c r="AN15" i="1"/>
  <c r="AM15" i="1"/>
  <c r="AL15" i="1"/>
  <c r="AK15" i="1"/>
  <c r="AJ15" i="1"/>
  <c r="AI15" i="1"/>
  <c r="AH15" i="1"/>
  <c r="AF15" i="1"/>
  <c r="AD15" i="1"/>
  <c r="AB15" i="1"/>
  <c r="AA15" i="1"/>
  <c r="Z15" i="1"/>
  <c r="Y15" i="1"/>
  <c r="X15" i="1"/>
  <c r="T15" i="1"/>
  <c r="S15" i="1"/>
  <c r="R15" i="1"/>
  <c r="BA15" i="1" s="1"/>
  <c r="Q15" i="1"/>
  <c r="P15" i="1"/>
  <c r="N15" i="1"/>
  <c r="M15" i="1"/>
  <c r="AZ15" i="1" s="1"/>
  <c r="L15" i="1"/>
  <c r="K15" i="1"/>
  <c r="J15" i="1"/>
  <c r="I15" i="1"/>
  <c r="H15" i="1"/>
  <c r="E15" i="1"/>
  <c r="D15" i="1"/>
  <c r="C15" i="1"/>
  <c r="B15" i="1"/>
  <c r="AZ14" i="1"/>
  <c r="AT14" i="1"/>
  <c r="AR14" i="1"/>
  <c r="AP14" i="1"/>
  <c r="AN14" i="1"/>
  <c r="AM14" i="1"/>
  <c r="AL14" i="1"/>
  <c r="AK14" i="1"/>
  <c r="AJ14" i="1"/>
  <c r="AI14" i="1"/>
  <c r="AH14" i="1"/>
  <c r="AF14" i="1"/>
  <c r="AE14" i="1"/>
  <c r="AD14" i="1"/>
  <c r="AC14" i="1"/>
  <c r="BA14" i="1" s="1"/>
  <c r="AB14" i="1"/>
  <c r="AA14" i="1"/>
  <c r="Z14" i="1"/>
  <c r="X14" i="1"/>
  <c r="W14" i="1"/>
  <c r="V14" i="1"/>
  <c r="U14" i="1"/>
  <c r="T14" i="1"/>
  <c r="S14" i="1"/>
  <c r="R14" i="1"/>
  <c r="Q14" i="1"/>
  <c r="P14" i="1"/>
  <c r="O14" i="1"/>
  <c r="N14" i="1"/>
  <c r="L14" i="1"/>
  <c r="K14" i="1"/>
  <c r="J14" i="1"/>
  <c r="I14" i="1"/>
  <c r="AY14" i="1" s="1"/>
  <c r="H14" i="1"/>
  <c r="G14" i="1"/>
  <c r="F14" i="1"/>
  <c r="E14" i="1"/>
  <c r="BB14" i="1" s="1"/>
  <c r="D14" i="1"/>
  <c r="C14" i="1"/>
  <c r="AT13" i="1"/>
  <c r="AN13" i="1"/>
  <c r="AM13" i="1"/>
  <c r="AL13" i="1"/>
  <c r="AK13" i="1"/>
  <c r="AH13" i="1"/>
  <c r="AF13" i="1"/>
  <c r="AD13" i="1"/>
  <c r="BA13" i="1" s="1"/>
  <c r="S13" i="1"/>
  <c r="R13" i="1"/>
  <c r="Q13" i="1"/>
  <c r="P13" i="1"/>
  <c r="N13" i="1"/>
  <c r="M13" i="1"/>
  <c r="L13" i="1"/>
  <c r="J13" i="1"/>
  <c r="AY13" i="1" s="1"/>
  <c r="H13" i="1"/>
  <c r="AZ13" i="1" s="1"/>
  <c r="E13" i="1"/>
  <c r="BB13" i="1" s="1"/>
  <c r="D13" i="1"/>
  <c r="AZ12" i="1"/>
  <c r="AM12" i="1"/>
  <c r="AJ12" i="1"/>
  <c r="AF12" i="1"/>
  <c r="AD12" i="1"/>
  <c r="AB12" i="1"/>
  <c r="Z12" i="1"/>
  <c r="W12" i="1"/>
  <c r="U12" i="1"/>
  <c r="S12" i="1"/>
  <c r="BB12" i="1" s="1"/>
  <c r="R12" i="1"/>
  <c r="BA12" i="1" s="1"/>
  <c r="O12" i="1"/>
  <c r="N12" i="1"/>
  <c r="L12" i="1"/>
  <c r="BC12" i="1" s="1"/>
  <c r="K12" i="1"/>
  <c r="J12" i="1"/>
  <c r="I12" i="1"/>
  <c r="AY12" i="1" s="1"/>
  <c r="BD12" i="1" s="1"/>
  <c r="F12" i="1"/>
  <c r="D12" i="1"/>
  <c r="AT11" i="1"/>
  <c r="AS11" i="1"/>
  <c r="AR11" i="1"/>
  <c r="AQ11" i="1"/>
  <c r="AP11" i="1"/>
  <c r="AO11" i="1"/>
  <c r="AN11" i="1"/>
  <c r="AJ11" i="1"/>
  <c r="AI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AY11" i="1" s="1"/>
  <c r="H11" i="1"/>
  <c r="G11" i="1"/>
  <c r="F11" i="1"/>
  <c r="E11" i="1"/>
  <c r="D11" i="1"/>
  <c r="B11" i="1"/>
  <c r="BB11" i="1" s="1"/>
  <c r="AT10" i="1"/>
  <c r="AR10" i="1"/>
  <c r="AJ10" i="1"/>
  <c r="AI10" i="1"/>
  <c r="AF10" i="1"/>
  <c r="BC10" i="1" s="1"/>
  <c r="AD10" i="1"/>
  <c r="BA10" i="1" s="1"/>
  <c r="AB10" i="1"/>
  <c r="Z10" i="1"/>
  <c r="W10" i="1"/>
  <c r="S10" i="1"/>
  <c r="R10" i="1"/>
  <c r="Q10" i="1"/>
  <c r="M10" i="1"/>
  <c r="K10" i="1"/>
  <c r="J10" i="1"/>
  <c r="I10" i="1"/>
  <c r="AY10" i="1" s="1"/>
  <c r="H10" i="1"/>
  <c r="F10" i="1"/>
  <c r="AZ10" i="1" s="1"/>
  <c r="E10" i="1"/>
  <c r="BA9" i="1"/>
  <c r="AZ9" i="1"/>
  <c r="AY9" i="1"/>
  <c r="AT9" i="1"/>
  <c r="BB9" i="1" s="1"/>
  <c r="AF9" i="1"/>
  <c r="AD9" i="1"/>
  <c r="S9" i="1"/>
  <c r="Q9" i="1"/>
  <c r="J9" i="1"/>
  <c r="H9" i="1"/>
  <c r="F9" i="1"/>
  <c r="E9" i="1"/>
  <c r="D9" i="1"/>
  <c r="BC9" i="1" s="1"/>
  <c r="B9" i="1"/>
  <c r="BC8" i="1"/>
  <c r="BB8" i="1"/>
  <c r="BA8" i="1"/>
  <c r="AT8" i="1"/>
  <c r="AN8" i="1"/>
  <c r="AF8" i="1"/>
  <c r="AD8" i="1"/>
  <c r="AB8" i="1"/>
  <c r="AA8" i="1"/>
  <c r="Y8" i="1"/>
  <c r="W8" i="1"/>
  <c r="S8" i="1"/>
  <c r="R8" i="1"/>
  <c r="Q8" i="1"/>
  <c r="P8" i="1"/>
  <c r="O8" i="1"/>
  <c r="AY8" i="1" s="1"/>
  <c r="N8" i="1"/>
  <c r="M8" i="1"/>
  <c r="AZ8" i="1" s="1"/>
  <c r="L8" i="1"/>
  <c r="K8" i="1"/>
  <c r="J8" i="1"/>
  <c r="I8" i="1"/>
  <c r="H8" i="1"/>
  <c r="F8" i="1"/>
  <c r="E8" i="1"/>
  <c r="D8" i="1"/>
  <c r="C8" i="1"/>
  <c r="B8" i="1"/>
  <c r="BA7" i="1"/>
  <c r="AT7" i="1"/>
  <c r="BB7" i="1" s="1"/>
  <c r="AN7" i="1"/>
  <c r="AD7" i="1"/>
  <c r="AB7" i="1"/>
  <c r="AA7" i="1"/>
  <c r="Y7" i="1"/>
  <c r="W7" i="1"/>
  <c r="S7" i="1"/>
  <c r="R7" i="1"/>
  <c r="Q7" i="1"/>
  <c r="O7" i="1"/>
  <c r="N7" i="1"/>
  <c r="M7" i="1"/>
  <c r="AZ7" i="1" s="1"/>
  <c r="L7" i="1"/>
  <c r="BC7" i="1" s="1"/>
  <c r="K7" i="1"/>
  <c r="J7" i="1"/>
  <c r="I7" i="1"/>
  <c r="AY7" i="1" s="1"/>
  <c r="H7" i="1"/>
  <c r="F7" i="1"/>
  <c r="E7" i="1"/>
  <c r="D7" i="1"/>
  <c r="C7" i="1"/>
  <c r="B7" i="1"/>
  <c r="AT6" i="1"/>
  <c r="AS6" i="1"/>
  <c r="AR6" i="1"/>
  <c r="AQ6" i="1"/>
  <c r="AN6" i="1"/>
  <c r="AJ6" i="1"/>
  <c r="AI6" i="1"/>
  <c r="AF6" i="1"/>
  <c r="AE6" i="1"/>
  <c r="AD6" i="1"/>
  <c r="AC6" i="1"/>
  <c r="AB6" i="1"/>
  <c r="AA6" i="1"/>
  <c r="BA6" i="1" s="1"/>
  <c r="Z6" i="1"/>
  <c r="Y6" i="1"/>
  <c r="X6" i="1"/>
  <c r="W6" i="1"/>
  <c r="V6" i="1"/>
  <c r="U6" i="1"/>
  <c r="T6" i="1"/>
  <c r="S6" i="1"/>
  <c r="R6" i="1"/>
  <c r="Q6" i="1"/>
  <c r="P6" i="1"/>
  <c r="O6" i="1"/>
  <c r="N6" i="1"/>
  <c r="L6" i="1"/>
  <c r="K6" i="1"/>
  <c r="J6" i="1"/>
  <c r="AY6" i="1" s="1"/>
  <c r="I6" i="1"/>
  <c r="H6" i="1"/>
  <c r="AZ6" i="1" s="1"/>
  <c r="G6" i="1"/>
  <c r="F6" i="1"/>
  <c r="E6" i="1"/>
  <c r="BB6" i="1" s="1"/>
  <c r="D6" i="1"/>
  <c r="C6" i="1"/>
  <c r="B6" i="1"/>
  <c r="AZ5" i="1"/>
  <c r="AT5" i="1"/>
  <c r="AD5" i="1"/>
  <c r="AB5" i="1"/>
  <c r="AY5" i="1" s="1"/>
  <c r="AA5" i="1"/>
  <c r="S5" i="1"/>
  <c r="R5" i="1"/>
  <c r="BA5" i="1" s="1"/>
  <c r="Q5" i="1"/>
  <c r="P5" i="1"/>
  <c r="N5" i="1"/>
  <c r="BC5" i="1" s="1"/>
  <c r="M5" i="1"/>
  <c r="L5" i="1"/>
  <c r="H5" i="1"/>
  <c r="F5" i="1"/>
  <c r="E5" i="1"/>
  <c r="BD30" i="1" l="1"/>
  <c r="BD43" i="1"/>
  <c r="BD52" i="1"/>
  <c r="BD54" i="1"/>
  <c r="BD63" i="1"/>
  <c r="BD69" i="1"/>
  <c r="BD9" i="1"/>
  <c r="BD57" i="1"/>
  <c r="BD16" i="1"/>
  <c r="BD36" i="1"/>
  <c r="BD8" i="1"/>
  <c r="BD29" i="1"/>
  <c r="BD74" i="1"/>
  <c r="BD48" i="1"/>
  <c r="BD28" i="1"/>
  <c r="BD7" i="1"/>
  <c r="BD67" i="1"/>
  <c r="BD20" i="1"/>
  <c r="BD64" i="1"/>
  <c r="BD14" i="1"/>
  <c r="BD53" i="1"/>
  <c r="BB32" i="1"/>
  <c r="AY60" i="1"/>
  <c r="AY15" i="1"/>
  <c r="AZ42" i="1"/>
  <c r="BA47" i="1"/>
  <c r="AZ49" i="1"/>
  <c r="BB59" i="1"/>
  <c r="AY62" i="1"/>
  <c r="BD62" i="1" s="1"/>
  <c r="BA66" i="1"/>
  <c r="BD5" i="1"/>
  <c r="AZ11" i="1"/>
  <c r="BD11" i="1" s="1"/>
  <c r="BB23" i="1"/>
  <c r="BD23" i="1" s="1"/>
  <c r="BB46" i="1"/>
  <c r="BD46" i="1" s="1"/>
  <c r="AY72" i="1"/>
  <c r="BC15" i="1"/>
  <c r="AZ19" i="1"/>
  <c r="BC23" i="1"/>
  <c r="BB34" i="1"/>
  <c r="BD34" i="1" s="1"/>
  <c r="AZ44" i="1"/>
  <c r="AY49" i="1"/>
  <c r="BD49" i="1" s="1"/>
  <c r="AZ71" i="1"/>
  <c r="BC11" i="1"/>
  <c r="BC24" i="1"/>
  <c r="BC34" i="1"/>
  <c r="BB40" i="1"/>
  <c r="BD40" i="1" s="1"/>
  <c r="AY42" i="1"/>
  <c r="AY44" i="1"/>
  <c r="BB51" i="1"/>
  <c r="AZ61" i="1"/>
  <c r="AY66" i="1"/>
  <c r="AY19" i="1"/>
  <c r="BD19" i="1" s="1"/>
  <c r="BC51" i="1"/>
  <c r="BD51" i="1" s="1"/>
  <c r="AY59" i="1"/>
  <c r="BB21" i="1"/>
  <c r="BD21" i="1" s="1"/>
  <c r="BC36" i="1"/>
  <c r="BC68" i="1"/>
  <c r="BD68" i="1" s="1"/>
  <c r="AY71" i="1"/>
  <c r="BD71" i="1" s="1"/>
  <c r="BC6" i="1"/>
  <c r="BD6" i="1" s="1"/>
  <c r="BA11" i="1"/>
  <c r="BC21" i="1"/>
  <c r="AY32" i="1"/>
  <c r="BD32" i="1" s="1"/>
  <c r="BB37" i="1"/>
  <c r="AY45" i="1"/>
  <c r="BB47" i="1"/>
  <c r="AY61" i="1"/>
  <c r="BA71" i="1"/>
  <c r="BB73" i="1"/>
  <c r="BB18" i="1"/>
  <c r="BD25" i="1"/>
  <c r="BC27" i="1"/>
  <c r="BD27" i="1" s="1"/>
  <c r="AY31" i="1"/>
  <c r="BD31" i="1" s="1"/>
  <c r="BB33" i="1"/>
  <c r="BC38" i="1"/>
  <c r="BD38" i="1" s="1"/>
  <c r="BB39" i="1"/>
  <c r="BD39" i="1" s="1"/>
  <c r="BD24" i="1"/>
  <c r="BC14" i="1"/>
  <c r="BC17" i="1"/>
  <c r="BD17" i="1" s="1"/>
  <c r="BC33" i="1"/>
  <c r="BA39" i="1"/>
  <c r="BB43" i="1"/>
  <c r="AY47" i="1"/>
  <c r="BC48" i="1"/>
  <c r="BA55" i="1"/>
  <c r="BD55" i="1" s="1"/>
  <c r="BB56" i="1"/>
  <c r="BC61" i="1"/>
  <c r="AY65" i="1"/>
  <c r="BD65" i="1" s="1"/>
  <c r="BB15" i="1"/>
  <c r="BC16" i="1"/>
  <c r="AZ37" i="1"/>
  <c r="AZ41" i="1"/>
  <c r="AY50" i="1"/>
  <c r="BD50" i="1" s="1"/>
  <c r="AZ56" i="1"/>
  <c r="AZ58" i="1"/>
  <c r="BA59" i="1"/>
  <c r="BB60" i="1"/>
  <c r="BB65" i="1"/>
  <c r="BA70" i="1"/>
  <c r="BD70" i="1" s="1"/>
  <c r="AZ73" i="1"/>
  <c r="BD73" i="1" s="1"/>
  <c r="BB10" i="1"/>
  <c r="BD18" i="1"/>
  <c r="AY37" i="1"/>
  <c r="BA45" i="1"/>
  <c r="BC60" i="1"/>
  <c r="BC70" i="1"/>
  <c r="BC72" i="1"/>
  <c r="BB16" i="1"/>
  <c r="AZ33" i="1"/>
  <c r="BD33" i="1" s="1"/>
  <c r="AY41" i="1"/>
  <c r="BD41" i="1" s="1"/>
  <c r="BA42" i="1"/>
  <c r="BA44" i="1"/>
  <c r="AZ48" i="1"/>
  <c r="AY56" i="1"/>
  <c r="AY58" i="1"/>
  <c r="BA63" i="1"/>
  <c r="BC69" i="1"/>
  <c r="BD10" i="1"/>
  <c r="BB5" i="1"/>
  <c r="BC13" i="1"/>
  <c r="BD13" i="1" s="1"/>
  <c r="BB24" i="1"/>
  <c r="AZ60" i="1"/>
  <c r="BB72" i="1"/>
  <c r="BD42" i="1" l="1"/>
  <c r="BD37" i="1"/>
  <c r="BD15" i="1"/>
  <c r="BD44" i="1"/>
  <c r="BD60" i="1"/>
  <c r="BD59" i="1"/>
  <c r="BD61" i="1"/>
  <c r="BD72" i="1"/>
  <c r="BD58" i="1"/>
  <c r="BD47" i="1"/>
  <c r="BD66" i="1"/>
  <c r="BD56" i="1"/>
  <c r="BD45" i="1"/>
</calcChain>
</file>

<file path=xl/sharedStrings.xml><?xml version="1.0" encoding="utf-8"?>
<sst xmlns="http://schemas.openxmlformats.org/spreadsheetml/2006/main" count="322" uniqueCount="136">
  <si>
    <t>İL ADI</t>
  </si>
  <si>
    <t>Alabalık Yemi</t>
  </si>
  <si>
    <t>Arı Yemi</t>
  </si>
  <si>
    <t>At Yemi</t>
  </si>
  <si>
    <t>Balık Yavru-Büyütme Yemi</t>
  </si>
  <si>
    <t>Buzağı Maması</t>
  </si>
  <si>
    <t>Buzağı Yemi</t>
  </si>
  <si>
    <t>Büyükbaş Konsantre Yemi</t>
  </si>
  <si>
    <t>Damızlık Etlik Piliç Yemi</t>
  </si>
  <si>
    <t>Damızlık Hindi Yemi</t>
  </si>
  <si>
    <t>Damızlık Yumurta Yemi</t>
  </si>
  <si>
    <t>Deney Hayvanları Yemi</t>
  </si>
  <si>
    <t>Diğer Büyükbaş Yemleri</t>
  </si>
  <si>
    <t>Diğer Ev ve Süs Hayvanları Yemi</t>
  </si>
  <si>
    <t>Diğer Kanatlı Yemleri (ördek, kaz vb.)</t>
  </si>
  <si>
    <t>Diğer Karma Yemler</t>
  </si>
  <si>
    <t>Diğer Kültür Balığı Yemi</t>
  </si>
  <si>
    <t>Diğer Küçükbaş Yemleri</t>
  </si>
  <si>
    <t>Diğer Su Ürünleri Yemi</t>
  </si>
  <si>
    <t>Düve Yemi</t>
  </si>
  <si>
    <t>Etlik Civciv Yemi</t>
  </si>
  <si>
    <t>Etlik Piliç Yemi</t>
  </si>
  <si>
    <t>Hindi Yemi</t>
  </si>
  <si>
    <t>Kafes Tavuk Yemi</t>
  </si>
  <si>
    <t>Kedi-Köpek Maması-Yemi</t>
  </si>
  <si>
    <t>Kesim Öncesi Etlik Piliç Yemi</t>
  </si>
  <si>
    <t>Keçi Yemi</t>
  </si>
  <si>
    <t>Konsantre Kanatlı Yemi</t>
  </si>
  <si>
    <t>Koyun Süt Yemi</t>
  </si>
  <si>
    <t>Koç Yemi</t>
  </si>
  <si>
    <t>Kuzu - Oğlak Yemi</t>
  </si>
  <si>
    <t>Köpek Çiğneme Ürünü</t>
  </si>
  <si>
    <t>Küçükbaş Konsantre Yemi</t>
  </si>
  <si>
    <t>Levrek Yemi</t>
  </si>
  <si>
    <t>Piliç Büyütme Yemi</t>
  </si>
  <si>
    <t>Piliç Geliştirme Yemi</t>
  </si>
  <si>
    <t>Sazan Yemi</t>
  </si>
  <si>
    <t>Somon Yemi</t>
  </si>
  <si>
    <t>Süs Balığı Yemi</t>
  </si>
  <si>
    <t>Süs Kuş Yemi</t>
  </si>
  <si>
    <t>Sığır Besi Yemi</t>
  </si>
  <si>
    <t>Sığır Süt Yemi</t>
  </si>
  <si>
    <t>Toklu Besi Yemi</t>
  </si>
  <si>
    <t>Yumurta Civciv Yemi</t>
  </si>
  <si>
    <t>Yumurta Tavuk Yemi</t>
  </si>
  <si>
    <t>Çipura Yemi</t>
  </si>
  <si>
    <t>– TOPLAM –</t>
  </si>
  <si>
    <t xml:space="preserve">Yuvarlanmış Toplam </t>
  </si>
  <si>
    <t>2024 YILI KARMA YEM ÜRETİMLERİ (Ton)</t>
  </si>
  <si>
    <t>Üretim (Ton)</t>
  </si>
  <si>
    <t>Üretim</t>
  </si>
  <si>
    <t>Kanatlı Yemleri (Ton)</t>
  </si>
  <si>
    <t>B.Baş Yemleri (Ton)</t>
  </si>
  <si>
    <t>K.Baş Yemleri (Ton)</t>
  </si>
  <si>
    <t>Balık Yemleri (Ton)</t>
  </si>
  <si>
    <t>Diğer Karma Yemler (Ton)</t>
  </si>
  <si>
    <t>Toplam Karma Yem (Ton)</t>
  </si>
  <si>
    <t>01 - Adana</t>
  </si>
  <si>
    <t>02 - Adıyaman</t>
  </si>
  <si>
    <t>03 - Afyonkarahisar</t>
  </si>
  <si>
    <t>05 - Amasya</t>
  </si>
  <si>
    <t>06 - Ankara</t>
  </si>
  <si>
    <t>07 - Antalya</t>
  </si>
  <si>
    <t>08 - Artvin</t>
  </si>
  <si>
    <t>09 - Aydın</t>
  </si>
  <si>
    <t>10 - Balıkesir</t>
  </si>
  <si>
    <t>11 - Bilecik</t>
  </si>
  <si>
    <t>12 - Bingöl</t>
  </si>
  <si>
    <t>14 - Bolu</t>
  </si>
  <si>
    <t>15 - Burdur</t>
  </si>
  <si>
    <t>16 - Bursa</t>
  </si>
  <si>
    <t>17 - Çanakkale</t>
  </si>
  <si>
    <t>18 - Çankırı</t>
  </si>
  <si>
    <t>19 - Çorum</t>
  </si>
  <si>
    <t>20 - Denizli</t>
  </si>
  <si>
    <t>21 - Diyarbakır</t>
  </si>
  <si>
    <t>22 - Edirne</t>
  </si>
  <si>
    <t>23 - Elazığ</t>
  </si>
  <si>
    <t>24 - Erzincan</t>
  </si>
  <si>
    <t>25 - Erzurum</t>
  </si>
  <si>
    <t>26 - Eskişehir</t>
  </si>
  <si>
    <t>27 - Gaziantep</t>
  </si>
  <si>
    <t>28 - Giresun</t>
  </si>
  <si>
    <t>29 - Gümüşhane</t>
  </si>
  <si>
    <t>31 - Hatay</t>
  </si>
  <si>
    <t>32 - Isparta</t>
  </si>
  <si>
    <t>33 - Mersin</t>
  </si>
  <si>
    <t>34 - İstanbul</t>
  </si>
  <si>
    <t>35 - İzmir</t>
  </si>
  <si>
    <t>36 - Kars</t>
  </si>
  <si>
    <t>37 - Kastamonu</t>
  </si>
  <si>
    <t>38 - Kayseri</t>
  </si>
  <si>
    <t>39 - Kırklareli</t>
  </si>
  <si>
    <t>40 - Kırşehir</t>
  </si>
  <si>
    <t>41 - Kocaeli</t>
  </si>
  <si>
    <t>42 - Konya</t>
  </si>
  <si>
    <t>43 - Kütahya</t>
  </si>
  <si>
    <t>44 - Malatya</t>
  </si>
  <si>
    <t>45 - Manisa</t>
  </si>
  <si>
    <t>46 - Kahramanmaraş</t>
  </si>
  <si>
    <t>47 - Mardin</t>
  </si>
  <si>
    <t>48 - Muğla</t>
  </si>
  <si>
    <t>49 - Muş</t>
  </si>
  <si>
    <t>50 - Nevşehir</t>
  </si>
  <si>
    <t>51 - Niğde</t>
  </si>
  <si>
    <t>52 - Ordu</t>
  </si>
  <si>
    <t>53 - Rize</t>
  </si>
  <si>
    <t>54 - Sakarya</t>
  </si>
  <si>
    <t>55 - Samsun</t>
  </si>
  <si>
    <t>57 - Sinop</t>
  </si>
  <si>
    <t>58 - Sivas</t>
  </si>
  <si>
    <t>59 - Tekirdağ</t>
  </si>
  <si>
    <t>60 - Tokat</t>
  </si>
  <si>
    <t>61 - Trabzon</t>
  </si>
  <si>
    <t>63 - Şanlıurfa</t>
  </si>
  <si>
    <t>64 - Uşak</t>
  </si>
  <si>
    <t>65 - Van</t>
  </si>
  <si>
    <t>66 - Yozgat</t>
  </si>
  <si>
    <t>67 - Zonguldak</t>
  </si>
  <si>
    <t>68 - Aksaray</t>
  </si>
  <si>
    <t>70 - Karaman</t>
  </si>
  <si>
    <t>71 - Kırıkkale</t>
  </si>
  <si>
    <t>77 - Yalova</t>
  </si>
  <si>
    <t>78 - Karabük</t>
  </si>
  <si>
    <t>79 - Kilis</t>
  </si>
  <si>
    <t>80 - Osmaniye</t>
  </si>
  <si>
    <t>81 - Düzce</t>
  </si>
  <si>
    <t>13 - Bitlis</t>
  </si>
  <si>
    <t>72 - Batman</t>
  </si>
  <si>
    <t>SIRA NO</t>
  </si>
  <si>
    <t>2024 YILI PREMİKS ÜRETİM TABLOSU</t>
  </si>
  <si>
    <t xml:space="preserve"> TOPLAM  ÜRETİM (Ton) </t>
  </si>
  <si>
    <t>2024 YILI YEM KATKI ÜRETİM TABLOSU</t>
  </si>
  <si>
    <t xml:space="preserve"> TOPLAM (TON)</t>
  </si>
  <si>
    <t>2024 YILI YALAMA TAŞI ÜRETİM TABLOSU</t>
  </si>
  <si>
    <t>TOPLAM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</si>
</sst>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indexed="72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indexed="7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20"/>
      <name val="SansSerif"/>
    </font>
    <font>
      <sz val="20"/>
      <color theme="1"/>
      <name val="Calibri"/>
      <family val="2"/>
      <scheme val="minor"/>
    </font>
    <font>
      <b/>
      <sz val="20"/>
      <color indexed="72"/>
      <name val="SansSerif"/>
    </font>
    <font>
      <b/>
      <sz val="20"/>
      <color indexed="72"/>
      <name val="Times New Roman"/>
      <family val="1"/>
      <charset val="162"/>
    </font>
    <font>
      <sz val="20"/>
      <color theme="1"/>
      <name val="Times New Roman"/>
      <family val="1"/>
      <charset val="162"/>
    </font>
    <font>
      <sz val="20"/>
      <name val="Times New Roman"/>
      <family val="1"/>
      <charset val="162"/>
    </font>
    <font>
      <b/>
      <sz val="20"/>
      <name val="Times New Roman"/>
      <family val="1"/>
      <charset val="162"/>
    </font>
    <font>
      <sz val="20"/>
      <color indexed="7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/>
    <xf numFmtId="0" fontId="15" fillId="0" borderId="5" xfId="0" applyFont="1" applyBorder="1"/>
    <xf numFmtId="0" fontId="15" fillId="0" borderId="5" xfId="0" applyFont="1" applyBorder="1" applyAlignment="1">
      <alignment wrapText="1"/>
    </xf>
    <xf numFmtId="0" fontId="16" fillId="0" borderId="3" xfId="0" applyFont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3" fontId="14" fillId="0" borderId="5" xfId="0" applyNumberFormat="1" applyFont="1" applyBorder="1"/>
    <xf numFmtId="3" fontId="15" fillId="0" borderId="5" xfId="0" applyNumberFormat="1" applyFont="1" applyBorder="1"/>
    <xf numFmtId="0" fontId="11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75"/>
  <sheetViews>
    <sheetView tabSelected="1" zoomScale="50" zoomScaleNormal="50" workbookViewId="0">
      <selection activeCell="D7" sqref="D7"/>
    </sheetView>
  </sheetViews>
  <sheetFormatPr defaultColWidth="34.33203125" defaultRowHeight="25.8"/>
  <cols>
    <col min="1" max="16384" width="34.33203125" style="17"/>
  </cols>
  <sheetData>
    <row r="1" spans="1:56" ht="46.8" customHeight="1">
      <c r="A1" s="16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</row>
    <row r="2" spans="1:56" ht="7.8" customHeight="1">
      <c r="A2" s="16"/>
      <c r="B2" s="30"/>
      <c r="C2" s="30"/>
      <c r="D2" s="30"/>
      <c r="E2" s="30"/>
      <c r="F2" s="30"/>
      <c r="G2" s="30"/>
      <c r="H2" s="30"/>
      <c r="I2" s="30"/>
      <c r="J2" s="30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</row>
    <row r="3" spans="1:56" ht="49.95" customHeight="1">
      <c r="A3" s="43" t="s">
        <v>0</v>
      </c>
      <c r="B3" s="44" t="s">
        <v>1</v>
      </c>
      <c r="C3" s="45" t="s">
        <v>2</v>
      </c>
      <c r="D3" s="45" t="s">
        <v>3</v>
      </c>
      <c r="E3" s="45" t="s">
        <v>4</v>
      </c>
      <c r="F3" s="45" t="s">
        <v>5</v>
      </c>
      <c r="G3" s="45" t="s">
        <v>6</v>
      </c>
      <c r="H3" s="45" t="s">
        <v>7</v>
      </c>
      <c r="I3" s="45" t="s">
        <v>8</v>
      </c>
      <c r="J3" s="44" t="s">
        <v>9</v>
      </c>
      <c r="K3" s="45" t="s">
        <v>10</v>
      </c>
      <c r="L3" s="45" t="s">
        <v>11</v>
      </c>
      <c r="M3" s="45" t="s">
        <v>12</v>
      </c>
      <c r="N3" s="45" t="s">
        <v>13</v>
      </c>
      <c r="O3" s="45" t="s">
        <v>14</v>
      </c>
      <c r="P3" s="45" t="s">
        <v>15</v>
      </c>
      <c r="Q3" s="45" t="s">
        <v>16</v>
      </c>
      <c r="R3" s="45" t="s">
        <v>17</v>
      </c>
      <c r="S3" s="45" t="s">
        <v>18</v>
      </c>
      <c r="T3" s="45" t="s">
        <v>19</v>
      </c>
      <c r="U3" s="45" t="s">
        <v>20</v>
      </c>
      <c r="V3" s="45" t="s">
        <v>21</v>
      </c>
      <c r="W3" s="45" t="s">
        <v>22</v>
      </c>
      <c r="X3" s="45" t="s">
        <v>23</v>
      </c>
      <c r="Y3" s="45" t="s">
        <v>24</v>
      </c>
      <c r="Z3" s="45" t="s">
        <v>25</v>
      </c>
      <c r="AA3" s="45" t="s">
        <v>26</v>
      </c>
      <c r="AB3" s="45" t="s">
        <v>27</v>
      </c>
      <c r="AC3" s="45" t="s">
        <v>28</v>
      </c>
      <c r="AD3" s="45" t="s">
        <v>29</v>
      </c>
      <c r="AE3" s="45" t="s">
        <v>30</v>
      </c>
      <c r="AF3" s="45" t="s">
        <v>31</v>
      </c>
      <c r="AG3" s="45" t="s">
        <v>32</v>
      </c>
      <c r="AH3" s="45" t="s">
        <v>33</v>
      </c>
      <c r="AI3" s="45" t="s">
        <v>34</v>
      </c>
      <c r="AJ3" s="45" t="s">
        <v>35</v>
      </c>
      <c r="AK3" s="45" t="s">
        <v>36</v>
      </c>
      <c r="AL3" s="45" t="s">
        <v>37</v>
      </c>
      <c r="AM3" s="45" t="s">
        <v>38</v>
      </c>
      <c r="AN3" s="45" t="s">
        <v>39</v>
      </c>
      <c r="AO3" s="45" t="s">
        <v>40</v>
      </c>
      <c r="AP3" s="45" t="s">
        <v>41</v>
      </c>
      <c r="AQ3" s="45" t="s">
        <v>42</v>
      </c>
      <c r="AR3" s="45" t="s">
        <v>43</v>
      </c>
      <c r="AS3" s="45" t="s">
        <v>44</v>
      </c>
      <c r="AT3" s="45" t="s">
        <v>45</v>
      </c>
      <c r="AU3" s="43" t="s">
        <v>46</v>
      </c>
      <c r="AV3" s="46" t="s">
        <v>47</v>
      </c>
      <c r="AW3" s="22"/>
      <c r="AX3" s="31" t="s">
        <v>48</v>
      </c>
      <c r="AY3" s="32"/>
      <c r="AZ3" s="32"/>
      <c r="BA3" s="32"/>
      <c r="BB3" s="32"/>
      <c r="BC3" s="32"/>
      <c r="BD3" s="33"/>
    </row>
    <row r="4" spans="1:56" ht="49.95" customHeight="1">
      <c r="A4" s="22"/>
      <c r="B4" s="19" t="s">
        <v>49</v>
      </c>
      <c r="C4" s="20" t="s">
        <v>49</v>
      </c>
      <c r="D4" s="20" t="s">
        <v>49</v>
      </c>
      <c r="E4" s="20" t="s">
        <v>49</v>
      </c>
      <c r="F4" s="20" t="s">
        <v>49</v>
      </c>
      <c r="G4" s="20" t="s">
        <v>49</v>
      </c>
      <c r="H4" s="20" t="s">
        <v>49</v>
      </c>
      <c r="I4" s="20" t="s">
        <v>49</v>
      </c>
      <c r="J4" s="19" t="s">
        <v>49</v>
      </c>
      <c r="K4" s="20" t="s">
        <v>49</v>
      </c>
      <c r="L4" s="20" t="s">
        <v>49</v>
      </c>
      <c r="M4" s="20" t="s">
        <v>49</v>
      </c>
      <c r="N4" s="20" t="s">
        <v>49</v>
      </c>
      <c r="O4" s="20" t="s">
        <v>49</v>
      </c>
      <c r="P4" s="20" t="s">
        <v>49</v>
      </c>
      <c r="Q4" s="20" t="s">
        <v>49</v>
      </c>
      <c r="R4" s="20" t="s">
        <v>49</v>
      </c>
      <c r="S4" s="20" t="s">
        <v>49</v>
      </c>
      <c r="T4" s="20" t="s">
        <v>49</v>
      </c>
      <c r="U4" s="20" t="s">
        <v>49</v>
      </c>
      <c r="V4" s="20" t="s">
        <v>49</v>
      </c>
      <c r="W4" s="20" t="s">
        <v>49</v>
      </c>
      <c r="X4" s="20" t="s">
        <v>49</v>
      </c>
      <c r="Y4" s="20" t="s">
        <v>49</v>
      </c>
      <c r="Z4" s="20" t="s">
        <v>49</v>
      </c>
      <c r="AA4" s="20" t="s">
        <v>49</v>
      </c>
      <c r="AB4" s="20" t="s">
        <v>49</v>
      </c>
      <c r="AC4" s="20" t="s">
        <v>49</v>
      </c>
      <c r="AD4" s="20" t="s">
        <v>49</v>
      </c>
      <c r="AE4" s="20" t="s">
        <v>49</v>
      </c>
      <c r="AF4" s="20" t="s">
        <v>49</v>
      </c>
      <c r="AG4" s="20" t="s">
        <v>49</v>
      </c>
      <c r="AH4" s="20" t="s">
        <v>49</v>
      </c>
      <c r="AI4" s="20" t="s">
        <v>49</v>
      </c>
      <c r="AJ4" s="20" t="s">
        <v>49</v>
      </c>
      <c r="AK4" s="20" t="s">
        <v>49</v>
      </c>
      <c r="AL4" s="20" t="s">
        <v>49</v>
      </c>
      <c r="AM4" s="20" t="s">
        <v>49</v>
      </c>
      <c r="AN4" s="20" t="s">
        <v>49</v>
      </c>
      <c r="AO4" s="20" t="s">
        <v>49</v>
      </c>
      <c r="AP4" s="20" t="s">
        <v>49</v>
      </c>
      <c r="AQ4" s="20" t="s">
        <v>49</v>
      </c>
      <c r="AR4" s="20" t="s">
        <v>49</v>
      </c>
      <c r="AS4" s="20" t="s">
        <v>49</v>
      </c>
      <c r="AT4" s="20" t="s">
        <v>49</v>
      </c>
      <c r="AU4" s="18" t="s">
        <v>49</v>
      </c>
      <c r="AV4" s="21" t="s">
        <v>50</v>
      </c>
      <c r="AW4" s="22"/>
      <c r="AX4" s="23" t="s">
        <v>0</v>
      </c>
      <c r="AY4" s="24" t="s">
        <v>51</v>
      </c>
      <c r="AZ4" s="24" t="s">
        <v>52</v>
      </c>
      <c r="BA4" s="24" t="s">
        <v>53</v>
      </c>
      <c r="BB4" s="24" t="s">
        <v>54</v>
      </c>
      <c r="BC4" s="24" t="s">
        <v>55</v>
      </c>
      <c r="BD4" s="24" t="s">
        <v>56</v>
      </c>
    </row>
    <row r="5" spans="1:56" ht="49.95" customHeight="1">
      <c r="A5" s="25" t="s">
        <v>57</v>
      </c>
      <c r="B5" s="26">
        <v>962</v>
      </c>
      <c r="C5" s="26">
        <v>539.04</v>
      </c>
      <c r="D5" s="26">
        <v>1053.0999999999999</v>
      </c>
      <c r="E5" s="26">
        <f>0</f>
        <v>0</v>
      </c>
      <c r="F5" s="26">
        <f>0</f>
        <v>0</v>
      </c>
      <c r="G5" s="26">
        <v>41777.78</v>
      </c>
      <c r="H5" s="26">
        <f>0</f>
        <v>0</v>
      </c>
      <c r="I5" s="26">
        <v>25772</v>
      </c>
      <c r="J5" s="26">
        <v>765.55</v>
      </c>
      <c r="K5" s="26">
        <v>20579.98</v>
      </c>
      <c r="L5" s="26">
        <f>0</f>
        <v>0</v>
      </c>
      <c r="M5" s="26">
        <f>0</f>
        <v>0</v>
      </c>
      <c r="N5" s="26">
        <f>0</f>
        <v>0</v>
      </c>
      <c r="O5" s="26">
        <v>2898.5</v>
      </c>
      <c r="P5" s="26">
        <f>0</f>
        <v>0</v>
      </c>
      <c r="Q5" s="26">
        <f>0</f>
        <v>0</v>
      </c>
      <c r="R5" s="26">
        <f>0</f>
        <v>0</v>
      </c>
      <c r="S5" s="26">
        <f>0</f>
        <v>0</v>
      </c>
      <c r="T5" s="26">
        <v>8170.56</v>
      </c>
      <c r="U5" s="26">
        <v>310190.14</v>
      </c>
      <c r="V5" s="26">
        <v>423824.57</v>
      </c>
      <c r="W5" s="26">
        <v>4358.45</v>
      </c>
      <c r="X5" s="26">
        <v>12457.8</v>
      </c>
      <c r="Y5" s="26">
        <v>6287</v>
      </c>
      <c r="Z5" s="26">
        <v>56085.2</v>
      </c>
      <c r="AA5" s="26">
        <f>0</f>
        <v>0</v>
      </c>
      <c r="AB5" s="26">
        <f>0</f>
        <v>0</v>
      </c>
      <c r="AC5" s="26">
        <v>1174.3499999999999</v>
      </c>
      <c r="AD5" s="26">
        <f>0</f>
        <v>0</v>
      </c>
      <c r="AE5" s="26">
        <v>18233.3</v>
      </c>
      <c r="AF5" s="26">
        <v>913.96</v>
      </c>
      <c r="AG5" s="26">
        <v>0</v>
      </c>
      <c r="AH5" s="26">
        <v>0</v>
      </c>
      <c r="AI5" s="26">
        <v>841.22</v>
      </c>
      <c r="AJ5" s="26">
        <v>1333.39</v>
      </c>
      <c r="AK5" s="26">
        <v>0</v>
      </c>
      <c r="AL5" s="26">
        <v>0</v>
      </c>
      <c r="AM5" s="26">
        <v>0</v>
      </c>
      <c r="AN5" s="26">
        <v>424</v>
      </c>
      <c r="AO5" s="26">
        <v>222750.46</v>
      </c>
      <c r="AP5" s="26">
        <v>315632.17</v>
      </c>
      <c r="AQ5" s="26">
        <v>60254.65</v>
      </c>
      <c r="AR5" s="26">
        <v>7183.02</v>
      </c>
      <c r="AS5" s="26">
        <v>28042.09</v>
      </c>
      <c r="AT5" s="26">
        <f>0</f>
        <v>0</v>
      </c>
      <c r="AU5" s="26">
        <v>1572504.2799999998</v>
      </c>
      <c r="AV5" s="27">
        <v>1572504.2799999998</v>
      </c>
      <c r="AW5" s="22"/>
      <c r="AX5" s="23" t="s">
        <v>57</v>
      </c>
      <c r="AY5" s="28">
        <f>I5+J5+K5+O5+U5+V5+W5+X5+Z5+AB5+AI5+AJ5+AR5+AS5</f>
        <v>894331.90999999992</v>
      </c>
      <c r="AZ5" s="28">
        <f>F5+G5+H5+M5+T5+AO5+AP5</f>
        <v>588330.97</v>
      </c>
      <c r="BA5" s="28">
        <f>R5+AA5+AC5+AD5+AE5+AG5+AQ5</f>
        <v>79662.3</v>
      </c>
      <c r="BB5" s="28">
        <f>B5+E5+Q5+S5+AH5+AK5+AL5+AT5</f>
        <v>962</v>
      </c>
      <c r="BC5" s="28">
        <f>C5+D5+L5+N5+P5+Y5+AF5+AM5+AN5</f>
        <v>9217.0999999999985</v>
      </c>
      <c r="BD5" s="29">
        <f>SUM(AY5:BC5)</f>
        <v>1572504.28</v>
      </c>
    </row>
    <row r="6" spans="1:56" ht="49.95" customHeight="1">
      <c r="A6" s="25" t="s">
        <v>58</v>
      </c>
      <c r="B6" s="26">
        <f>0</f>
        <v>0</v>
      </c>
      <c r="C6" s="26">
        <f>0</f>
        <v>0</v>
      </c>
      <c r="D6" s="26">
        <f>0</f>
        <v>0</v>
      </c>
      <c r="E6" s="26">
        <f>0</f>
        <v>0</v>
      </c>
      <c r="F6" s="26">
        <f>0</f>
        <v>0</v>
      </c>
      <c r="G6" s="26">
        <f>0</f>
        <v>0</v>
      </c>
      <c r="H6" s="26">
        <f>0</f>
        <v>0</v>
      </c>
      <c r="I6" s="26">
        <f>0</f>
        <v>0</v>
      </c>
      <c r="J6" s="26">
        <f>0</f>
        <v>0</v>
      </c>
      <c r="K6" s="26">
        <f>0</f>
        <v>0</v>
      </c>
      <c r="L6" s="26">
        <f>0</f>
        <v>0</v>
      </c>
      <c r="M6" s="26">
        <v>41</v>
      </c>
      <c r="N6" s="26">
        <f>0</f>
        <v>0</v>
      </c>
      <c r="O6" s="26">
        <f>0</f>
        <v>0</v>
      </c>
      <c r="P6" s="26">
        <f>0</f>
        <v>0</v>
      </c>
      <c r="Q6" s="26">
        <f>0</f>
        <v>0</v>
      </c>
      <c r="R6" s="26">
        <f>0</f>
        <v>0</v>
      </c>
      <c r="S6" s="26">
        <f>0</f>
        <v>0</v>
      </c>
      <c r="T6" s="26">
        <f>0</f>
        <v>0</v>
      </c>
      <c r="U6" s="26">
        <f>0</f>
        <v>0</v>
      </c>
      <c r="V6" s="26">
        <f>0</f>
        <v>0</v>
      </c>
      <c r="W6" s="26">
        <f>0</f>
        <v>0</v>
      </c>
      <c r="X6" s="26">
        <f>0</f>
        <v>0</v>
      </c>
      <c r="Y6" s="26">
        <f>0</f>
        <v>0</v>
      </c>
      <c r="Z6" s="26">
        <f>0</f>
        <v>0</v>
      </c>
      <c r="AA6" s="26">
        <f>0</f>
        <v>0</v>
      </c>
      <c r="AB6" s="26">
        <f>0</f>
        <v>0</v>
      </c>
      <c r="AC6" s="26">
        <f>0</f>
        <v>0</v>
      </c>
      <c r="AD6" s="26">
        <f>0</f>
        <v>0</v>
      </c>
      <c r="AE6" s="26">
        <f>0</f>
        <v>0</v>
      </c>
      <c r="AF6" s="26">
        <f>0</f>
        <v>0</v>
      </c>
      <c r="AG6" s="26">
        <v>0</v>
      </c>
      <c r="AH6" s="26">
        <v>0</v>
      </c>
      <c r="AI6" s="26">
        <f>0</f>
        <v>0</v>
      </c>
      <c r="AJ6" s="26">
        <f>0</f>
        <v>0</v>
      </c>
      <c r="AK6" s="26">
        <v>0</v>
      </c>
      <c r="AL6" s="26">
        <v>0</v>
      </c>
      <c r="AM6" s="26">
        <v>0</v>
      </c>
      <c r="AN6" s="26">
        <f>0</f>
        <v>0</v>
      </c>
      <c r="AO6" s="26">
        <v>1771.55</v>
      </c>
      <c r="AP6" s="26">
        <v>871.1</v>
      </c>
      <c r="AQ6" s="26">
        <f>0</f>
        <v>0</v>
      </c>
      <c r="AR6" s="26">
        <f>0</f>
        <v>0</v>
      </c>
      <c r="AS6" s="26">
        <f>0</f>
        <v>0</v>
      </c>
      <c r="AT6" s="26">
        <f>0</f>
        <v>0</v>
      </c>
      <c r="AU6" s="26">
        <v>2683.65</v>
      </c>
      <c r="AV6" s="27">
        <v>2683.65</v>
      </c>
      <c r="AW6" s="22"/>
      <c r="AX6" s="23" t="s">
        <v>58</v>
      </c>
      <c r="AY6" s="28">
        <f t="shared" ref="AY6:AY69" si="0">I6+J6+K6+O6+U6+V6+W6+X6+Z6+AB6+AI6+AJ6+AR6+AS6</f>
        <v>0</v>
      </c>
      <c r="AZ6" s="28">
        <f t="shared" ref="AZ6:AZ69" si="1">F6+G6+H6+M6+T6+AO6+AP6</f>
        <v>2683.65</v>
      </c>
      <c r="BA6" s="28">
        <f t="shared" ref="BA6:BA69" si="2">R6+AA6+AC6+AD6+AE6+AG6+AQ6</f>
        <v>0</v>
      </c>
      <c r="BB6" s="28">
        <f t="shared" ref="BB6:BB69" si="3">B6+E6+Q6+S6+AH6+AK6+AL6+AT6</f>
        <v>0</v>
      </c>
      <c r="BC6" s="28">
        <f t="shared" ref="BC6:BC69" si="4">C6+D6+L6+N6+P6+Y6+AF6+AM6+AN6</f>
        <v>0</v>
      </c>
      <c r="BD6" s="29">
        <f t="shared" ref="BD6:BD69" si="5">SUM(AY6:BC6)</f>
        <v>2683.65</v>
      </c>
    </row>
    <row r="7" spans="1:56" ht="49.95" customHeight="1">
      <c r="A7" s="25" t="s">
        <v>59</v>
      </c>
      <c r="B7" s="26">
        <f>0</f>
        <v>0</v>
      </c>
      <c r="C7" s="26">
        <f>0</f>
        <v>0</v>
      </c>
      <c r="D7" s="26">
        <f>0</f>
        <v>0</v>
      </c>
      <c r="E7" s="26">
        <f>0</f>
        <v>0</v>
      </c>
      <c r="F7" s="26">
        <f>0</f>
        <v>0</v>
      </c>
      <c r="G7" s="26">
        <v>15462.65</v>
      </c>
      <c r="H7" s="26">
        <f>0</f>
        <v>0</v>
      </c>
      <c r="I7" s="26">
        <f>0</f>
        <v>0</v>
      </c>
      <c r="J7" s="26">
        <f>0</f>
        <v>0</v>
      </c>
      <c r="K7" s="26">
        <f>0</f>
        <v>0</v>
      </c>
      <c r="L7" s="26">
        <f>0</f>
        <v>0</v>
      </c>
      <c r="M7" s="26">
        <f>0</f>
        <v>0</v>
      </c>
      <c r="N7" s="26">
        <f>0</f>
        <v>0</v>
      </c>
      <c r="O7" s="26">
        <f>0</f>
        <v>0</v>
      </c>
      <c r="P7" s="26">
        <v>3182.36</v>
      </c>
      <c r="Q7" s="26">
        <f>0</f>
        <v>0</v>
      </c>
      <c r="R7" s="26">
        <f>0</f>
        <v>0</v>
      </c>
      <c r="S7" s="26">
        <f>0</f>
        <v>0</v>
      </c>
      <c r="T7" s="26">
        <v>139.85</v>
      </c>
      <c r="U7" s="26">
        <v>1149.83</v>
      </c>
      <c r="V7" s="26">
        <v>667.46</v>
      </c>
      <c r="W7" s="26">
        <f>0</f>
        <v>0</v>
      </c>
      <c r="X7" s="26">
        <v>318113.44</v>
      </c>
      <c r="Y7" s="26">
        <f>0</f>
        <v>0</v>
      </c>
      <c r="Z7" s="26">
        <v>182.34</v>
      </c>
      <c r="AA7" s="26">
        <f>0</f>
        <v>0</v>
      </c>
      <c r="AB7" s="26">
        <f>0</f>
        <v>0</v>
      </c>
      <c r="AC7" s="26">
        <v>2308.65</v>
      </c>
      <c r="AD7" s="26">
        <f>0</f>
        <v>0</v>
      </c>
      <c r="AE7" s="26">
        <v>16789.98</v>
      </c>
      <c r="AF7" s="26">
        <v>439.34</v>
      </c>
      <c r="AG7" s="26">
        <v>0</v>
      </c>
      <c r="AH7" s="26">
        <v>0</v>
      </c>
      <c r="AI7" s="26">
        <v>14433.91</v>
      </c>
      <c r="AJ7" s="26">
        <v>14386.7</v>
      </c>
      <c r="AK7" s="26">
        <v>0</v>
      </c>
      <c r="AL7" s="26">
        <v>0</v>
      </c>
      <c r="AM7" s="26">
        <v>0</v>
      </c>
      <c r="AN7" s="26">
        <f>0</f>
        <v>0</v>
      </c>
      <c r="AO7" s="26">
        <v>118570.04</v>
      </c>
      <c r="AP7" s="26">
        <v>146152.97</v>
      </c>
      <c r="AQ7" s="26">
        <v>34121.99</v>
      </c>
      <c r="AR7" s="26">
        <v>15739.53</v>
      </c>
      <c r="AS7" s="26">
        <v>177096.15</v>
      </c>
      <c r="AT7" s="26">
        <f>0</f>
        <v>0</v>
      </c>
      <c r="AU7" s="26">
        <v>878937.19000000006</v>
      </c>
      <c r="AV7" s="27">
        <v>878937.19000000006</v>
      </c>
      <c r="AW7" s="22"/>
      <c r="AX7" s="23" t="s">
        <v>59</v>
      </c>
      <c r="AY7" s="28">
        <f t="shared" si="0"/>
        <v>541769.36</v>
      </c>
      <c r="AZ7" s="28">
        <f t="shared" si="1"/>
        <v>280325.51</v>
      </c>
      <c r="BA7" s="28">
        <f t="shared" si="2"/>
        <v>53220.619999999995</v>
      </c>
      <c r="BB7" s="28">
        <f t="shared" si="3"/>
        <v>0</v>
      </c>
      <c r="BC7" s="28">
        <f t="shared" si="4"/>
        <v>3621.7000000000003</v>
      </c>
      <c r="BD7" s="29">
        <f t="shared" si="5"/>
        <v>878937.19</v>
      </c>
    </row>
    <row r="8" spans="1:56" ht="49.95" customHeight="1">
      <c r="A8" s="25" t="s">
        <v>60</v>
      </c>
      <c r="B8" s="26">
        <f>0</f>
        <v>0</v>
      </c>
      <c r="C8" s="26">
        <f>0</f>
        <v>0</v>
      </c>
      <c r="D8" s="26">
        <f>0</f>
        <v>0</v>
      </c>
      <c r="E8" s="26">
        <f>0</f>
        <v>0</v>
      </c>
      <c r="F8" s="26">
        <f>0</f>
        <v>0</v>
      </c>
      <c r="G8" s="26">
        <v>22699.75</v>
      </c>
      <c r="H8" s="26">
        <f>0</f>
        <v>0</v>
      </c>
      <c r="I8" s="26">
        <f>0</f>
        <v>0</v>
      </c>
      <c r="J8" s="26">
        <f>0</f>
        <v>0</v>
      </c>
      <c r="K8" s="26">
        <f>0</f>
        <v>0</v>
      </c>
      <c r="L8" s="26">
        <f>0</f>
        <v>0</v>
      </c>
      <c r="M8" s="26">
        <f>0</f>
        <v>0</v>
      </c>
      <c r="N8" s="26">
        <f>0</f>
        <v>0</v>
      </c>
      <c r="O8" s="26">
        <f>0</f>
        <v>0</v>
      </c>
      <c r="P8" s="26">
        <f>0</f>
        <v>0</v>
      </c>
      <c r="Q8" s="26">
        <f>0</f>
        <v>0</v>
      </c>
      <c r="R8" s="26">
        <f>0</f>
        <v>0</v>
      </c>
      <c r="S8" s="26">
        <f>0</f>
        <v>0</v>
      </c>
      <c r="T8" s="26">
        <v>6215</v>
      </c>
      <c r="U8" s="26">
        <v>1722.45</v>
      </c>
      <c r="V8" s="26">
        <v>2164.75</v>
      </c>
      <c r="W8" s="26">
        <f>0</f>
        <v>0</v>
      </c>
      <c r="X8" s="26">
        <v>65912.460000000006</v>
      </c>
      <c r="Y8" s="26">
        <f>0</f>
        <v>0</v>
      </c>
      <c r="Z8" s="26">
        <v>11.25</v>
      </c>
      <c r="AA8" s="26">
        <f>0</f>
        <v>0</v>
      </c>
      <c r="AB8" s="26">
        <f>0</f>
        <v>0</v>
      </c>
      <c r="AC8" s="26">
        <v>305.8</v>
      </c>
      <c r="AD8" s="26">
        <f>0</f>
        <v>0</v>
      </c>
      <c r="AE8" s="26">
        <v>2395.65</v>
      </c>
      <c r="AF8" s="26">
        <f>0</f>
        <v>0</v>
      </c>
      <c r="AG8" s="26">
        <v>0</v>
      </c>
      <c r="AH8" s="26">
        <v>0</v>
      </c>
      <c r="AI8" s="26">
        <v>1060.21</v>
      </c>
      <c r="AJ8" s="26">
        <v>4698.6000000000004</v>
      </c>
      <c r="AK8" s="26">
        <v>0</v>
      </c>
      <c r="AL8" s="26">
        <v>0</v>
      </c>
      <c r="AM8" s="26">
        <v>0</v>
      </c>
      <c r="AN8" s="26">
        <f>0</f>
        <v>0</v>
      </c>
      <c r="AO8" s="26">
        <v>171678.98</v>
      </c>
      <c r="AP8" s="26">
        <v>63073.53</v>
      </c>
      <c r="AQ8" s="26">
        <v>10351.9</v>
      </c>
      <c r="AR8" s="26">
        <v>6386.86</v>
      </c>
      <c r="AS8" s="26">
        <v>4509.95</v>
      </c>
      <c r="AT8" s="26">
        <f>0</f>
        <v>0</v>
      </c>
      <c r="AU8" s="26">
        <v>363187.14000000007</v>
      </c>
      <c r="AV8" s="27">
        <v>363187.14000000007</v>
      </c>
      <c r="AW8" s="22"/>
      <c r="AX8" s="23" t="s">
        <v>60</v>
      </c>
      <c r="AY8" s="28">
        <f t="shared" si="0"/>
        <v>86466.530000000013</v>
      </c>
      <c r="AZ8" s="28">
        <f t="shared" si="1"/>
        <v>263667.26</v>
      </c>
      <c r="BA8" s="28">
        <f t="shared" si="2"/>
        <v>13053.35</v>
      </c>
      <c r="BB8" s="28">
        <f t="shared" si="3"/>
        <v>0</v>
      </c>
      <c r="BC8" s="28">
        <f t="shared" si="4"/>
        <v>0</v>
      </c>
      <c r="BD8" s="29">
        <f t="shared" si="5"/>
        <v>363187.14</v>
      </c>
    </row>
    <row r="9" spans="1:56" ht="49.95" customHeight="1">
      <c r="A9" s="25" t="s">
        <v>61</v>
      </c>
      <c r="B9" s="26">
        <f>0</f>
        <v>0</v>
      </c>
      <c r="C9" s="26">
        <v>20.07</v>
      </c>
      <c r="D9" s="26">
        <f>0</f>
        <v>0</v>
      </c>
      <c r="E9" s="26">
        <f>0</f>
        <v>0</v>
      </c>
      <c r="F9" s="26">
        <f>0</f>
        <v>0</v>
      </c>
      <c r="G9" s="26">
        <v>112468.3</v>
      </c>
      <c r="H9" s="26">
        <f>0</f>
        <v>0</v>
      </c>
      <c r="I9" s="26">
        <v>2124.25</v>
      </c>
      <c r="J9" s="26">
        <f>0</f>
        <v>0</v>
      </c>
      <c r="K9" s="26">
        <v>10103.41</v>
      </c>
      <c r="L9" s="26">
        <v>180.49</v>
      </c>
      <c r="M9" s="26">
        <v>542.29</v>
      </c>
      <c r="N9" s="26">
        <v>232.07</v>
      </c>
      <c r="O9" s="26">
        <v>2378.66</v>
      </c>
      <c r="P9" s="26">
        <v>36</v>
      </c>
      <c r="Q9" s="26">
        <f>0</f>
        <v>0</v>
      </c>
      <c r="R9" s="26">
        <v>12</v>
      </c>
      <c r="S9" s="26">
        <f>0</f>
        <v>0</v>
      </c>
      <c r="T9" s="26">
        <v>932.4</v>
      </c>
      <c r="U9" s="26">
        <v>102585.46</v>
      </c>
      <c r="V9" s="26">
        <v>130839.12</v>
      </c>
      <c r="W9" s="26">
        <v>245.82</v>
      </c>
      <c r="X9" s="26">
        <v>139226.62</v>
      </c>
      <c r="Y9" s="26">
        <v>380.66</v>
      </c>
      <c r="Z9" s="26">
        <v>33627.980000000003</v>
      </c>
      <c r="AA9" s="26">
        <v>17</v>
      </c>
      <c r="AB9" s="26">
        <v>11385.63</v>
      </c>
      <c r="AC9" s="26">
        <v>2058.64</v>
      </c>
      <c r="AD9" s="26">
        <f>0</f>
        <v>0</v>
      </c>
      <c r="AE9" s="26">
        <v>38270.080000000002</v>
      </c>
      <c r="AF9" s="26">
        <f>0</f>
        <v>0</v>
      </c>
      <c r="AG9" s="26">
        <v>0</v>
      </c>
      <c r="AH9" s="26">
        <v>0</v>
      </c>
      <c r="AI9" s="26">
        <v>5149.24</v>
      </c>
      <c r="AJ9" s="26">
        <v>2298.89</v>
      </c>
      <c r="AK9" s="26">
        <v>0</v>
      </c>
      <c r="AL9" s="26">
        <v>0</v>
      </c>
      <c r="AM9" s="26">
        <v>0</v>
      </c>
      <c r="AN9" s="26">
        <v>1073.25</v>
      </c>
      <c r="AO9" s="26">
        <v>708978.93</v>
      </c>
      <c r="AP9" s="26">
        <v>173659.53</v>
      </c>
      <c r="AQ9" s="26">
        <v>37956.559999999998</v>
      </c>
      <c r="AR9" s="26">
        <v>5840.74</v>
      </c>
      <c r="AS9" s="26">
        <v>47705.56</v>
      </c>
      <c r="AT9" s="26">
        <f>0</f>
        <v>0</v>
      </c>
      <c r="AU9" s="26">
        <v>1570329.6500000001</v>
      </c>
      <c r="AV9" s="27">
        <v>1570329.6500000001</v>
      </c>
      <c r="AW9" s="22"/>
      <c r="AX9" s="23" t="s">
        <v>61</v>
      </c>
      <c r="AY9" s="28">
        <f t="shared" si="0"/>
        <v>493511.37999999995</v>
      </c>
      <c r="AZ9" s="28">
        <f t="shared" si="1"/>
        <v>996581.45000000007</v>
      </c>
      <c r="BA9" s="28">
        <f t="shared" si="2"/>
        <v>78314.28</v>
      </c>
      <c r="BB9" s="28">
        <f t="shared" si="3"/>
        <v>0</v>
      </c>
      <c r="BC9" s="28">
        <f t="shared" si="4"/>
        <v>1922.54</v>
      </c>
      <c r="BD9" s="29">
        <f t="shared" si="5"/>
        <v>1570329.6500000001</v>
      </c>
    </row>
    <row r="10" spans="1:56" ht="49.95" customHeight="1">
      <c r="A10" s="25" t="s">
        <v>62</v>
      </c>
      <c r="B10" s="26">
        <v>0.53</v>
      </c>
      <c r="C10" s="26">
        <v>43.62</v>
      </c>
      <c r="D10" s="26">
        <v>5</v>
      </c>
      <c r="E10" s="26">
        <f>0</f>
        <v>0</v>
      </c>
      <c r="F10" s="26">
        <f>0</f>
        <v>0</v>
      </c>
      <c r="G10" s="26">
        <v>6512.02</v>
      </c>
      <c r="H10" s="26">
        <f>0</f>
        <v>0</v>
      </c>
      <c r="I10" s="26">
        <f>0</f>
        <v>0</v>
      </c>
      <c r="J10" s="26">
        <f>0</f>
        <v>0</v>
      </c>
      <c r="K10" s="26">
        <f>0</f>
        <v>0</v>
      </c>
      <c r="L10" s="26">
        <v>153</v>
      </c>
      <c r="M10" s="26">
        <f>0</f>
        <v>0</v>
      </c>
      <c r="N10" s="26">
        <v>123.14</v>
      </c>
      <c r="O10" s="26">
        <v>12.03</v>
      </c>
      <c r="P10" s="26">
        <v>1966.94</v>
      </c>
      <c r="Q10" s="26">
        <f>0</f>
        <v>0</v>
      </c>
      <c r="R10" s="26">
        <f>0</f>
        <v>0</v>
      </c>
      <c r="S10" s="26">
        <f>0</f>
        <v>0</v>
      </c>
      <c r="T10" s="26">
        <v>483.56</v>
      </c>
      <c r="U10" s="26">
        <v>284</v>
      </c>
      <c r="V10" s="26">
        <v>190.2</v>
      </c>
      <c r="W10" s="26">
        <f>0</f>
        <v>0</v>
      </c>
      <c r="X10" s="26">
        <v>1659</v>
      </c>
      <c r="Y10" s="26">
        <v>19.78</v>
      </c>
      <c r="Z10" s="26">
        <f>0</f>
        <v>0</v>
      </c>
      <c r="AA10" s="26">
        <v>71.31</v>
      </c>
      <c r="AB10" s="26">
        <f>0</f>
        <v>0</v>
      </c>
      <c r="AC10" s="26">
        <v>609.29999999999995</v>
      </c>
      <c r="AD10" s="26">
        <f>0</f>
        <v>0</v>
      </c>
      <c r="AE10" s="26">
        <v>1776.33</v>
      </c>
      <c r="AF10" s="26">
        <f>0</f>
        <v>0</v>
      </c>
      <c r="AG10" s="26">
        <v>0</v>
      </c>
      <c r="AH10" s="26">
        <v>0</v>
      </c>
      <c r="AI10" s="26">
        <f>0</f>
        <v>0</v>
      </c>
      <c r="AJ10" s="26">
        <f>0</f>
        <v>0</v>
      </c>
      <c r="AK10" s="26">
        <v>0</v>
      </c>
      <c r="AL10" s="26">
        <v>0</v>
      </c>
      <c r="AM10" s="26">
        <v>0</v>
      </c>
      <c r="AN10" s="26">
        <v>2.82</v>
      </c>
      <c r="AO10" s="26">
        <v>22054.67</v>
      </c>
      <c r="AP10" s="26">
        <v>36646.639999999999</v>
      </c>
      <c r="AQ10" s="26">
        <v>10205.57</v>
      </c>
      <c r="AR10" s="26">
        <f>0</f>
        <v>0</v>
      </c>
      <c r="AS10" s="26">
        <v>1035.53</v>
      </c>
      <c r="AT10" s="26">
        <f>0</f>
        <v>0</v>
      </c>
      <c r="AU10" s="26">
        <v>83854.99000000002</v>
      </c>
      <c r="AV10" s="27">
        <v>83854.99000000002</v>
      </c>
      <c r="AW10" s="22"/>
      <c r="AX10" s="23" t="s">
        <v>62</v>
      </c>
      <c r="AY10" s="28">
        <f t="shared" si="0"/>
        <v>3180.76</v>
      </c>
      <c r="AZ10" s="28">
        <f t="shared" si="1"/>
        <v>65696.89</v>
      </c>
      <c r="BA10" s="28">
        <f t="shared" si="2"/>
        <v>12662.509999999998</v>
      </c>
      <c r="BB10" s="28">
        <f t="shared" si="3"/>
        <v>0.53</v>
      </c>
      <c r="BC10" s="28">
        <f t="shared" si="4"/>
        <v>2314.3000000000002</v>
      </c>
      <c r="BD10" s="29">
        <f t="shared" si="5"/>
        <v>83854.989999999991</v>
      </c>
    </row>
    <row r="11" spans="1:56" ht="49.95" customHeight="1">
      <c r="A11" s="25" t="s">
        <v>63</v>
      </c>
      <c r="B11" s="26">
        <f>0</f>
        <v>0</v>
      </c>
      <c r="C11" s="26">
        <v>56.5</v>
      </c>
      <c r="D11" s="26">
        <f>0</f>
        <v>0</v>
      </c>
      <c r="E11" s="26">
        <f>0</f>
        <v>0</v>
      </c>
      <c r="F11" s="26">
        <f>0</f>
        <v>0</v>
      </c>
      <c r="G11" s="26">
        <f>0</f>
        <v>0</v>
      </c>
      <c r="H11" s="26">
        <f>0</f>
        <v>0</v>
      </c>
      <c r="I11" s="26">
        <f>0</f>
        <v>0</v>
      </c>
      <c r="J11" s="26">
        <f>0</f>
        <v>0</v>
      </c>
      <c r="K11" s="26">
        <f>0</f>
        <v>0</v>
      </c>
      <c r="L11" s="26">
        <f>0</f>
        <v>0</v>
      </c>
      <c r="M11" s="26">
        <f>0</f>
        <v>0</v>
      </c>
      <c r="N11" s="26">
        <f>0</f>
        <v>0</v>
      </c>
      <c r="O11" s="26">
        <f>0</f>
        <v>0</v>
      </c>
      <c r="P11" s="26">
        <f>0</f>
        <v>0</v>
      </c>
      <c r="Q11" s="26">
        <f>0</f>
        <v>0</v>
      </c>
      <c r="R11" s="26">
        <f>0</f>
        <v>0</v>
      </c>
      <c r="S11" s="26">
        <f>0</f>
        <v>0</v>
      </c>
      <c r="T11" s="26">
        <f>0</f>
        <v>0</v>
      </c>
      <c r="U11" s="26">
        <f>0</f>
        <v>0</v>
      </c>
      <c r="V11" s="26">
        <f>0</f>
        <v>0</v>
      </c>
      <c r="W11" s="26">
        <f>0</f>
        <v>0</v>
      </c>
      <c r="X11" s="26">
        <f>0</f>
        <v>0</v>
      </c>
      <c r="Y11" s="26">
        <f>0</f>
        <v>0</v>
      </c>
      <c r="Z11" s="26">
        <f>0</f>
        <v>0</v>
      </c>
      <c r="AA11" s="26">
        <f>0</f>
        <v>0</v>
      </c>
      <c r="AB11" s="26">
        <f>0</f>
        <v>0</v>
      </c>
      <c r="AC11" s="26">
        <f>0</f>
        <v>0</v>
      </c>
      <c r="AD11" s="26">
        <f>0</f>
        <v>0</v>
      </c>
      <c r="AE11" s="26">
        <f>0</f>
        <v>0</v>
      </c>
      <c r="AF11" s="26">
        <f>0</f>
        <v>0</v>
      </c>
      <c r="AG11" s="26">
        <v>0</v>
      </c>
      <c r="AH11" s="26">
        <v>0</v>
      </c>
      <c r="AI11" s="26">
        <f>0</f>
        <v>0</v>
      </c>
      <c r="AJ11" s="26">
        <f>0</f>
        <v>0</v>
      </c>
      <c r="AK11" s="26">
        <v>0</v>
      </c>
      <c r="AL11" s="26">
        <v>0</v>
      </c>
      <c r="AM11" s="26">
        <v>0</v>
      </c>
      <c r="AN11" s="26">
        <f>0</f>
        <v>0</v>
      </c>
      <c r="AO11" s="26">
        <f>0</f>
        <v>0</v>
      </c>
      <c r="AP11" s="26">
        <f>0</f>
        <v>0</v>
      </c>
      <c r="AQ11" s="26">
        <f>0</f>
        <v>0</v>
      </c>
      <c r="AR11" s="26">
        <f>0</f>
        <v>0</v>
      </c>
      <c r="AS11" s="26">
        <f>0</f>
        <v>0</v>
      </c>
      <c r="AT11" s="26">
        <f>0</f>
        <v>0</v>
      </c>
      <c r="AU11" s="26">
        <v>56.5</v>
      </c>
      <c r="AV11" s="27">
        <v>56.5</v>
      </c>
      <c r="AW11" s="22"/>
      <c r="AX11" s="23" t="s">
        <v>63</v>
      </c>
      <c r="AY11" s="28">
        <f t="shared" si="0"/>
        <v>0</v>
      </c>
      <c r="AZ11" s="28">
        <f t="shared" si="1"/>
        <v>0</v>
      </c>
      <c r="BA11" s="28">
        <f t="shared" si="2"/>
        <v>0</v>
      </c>
      <c r="BB11" s="28">
        <f t="shared" si="3"/>
        <v>0</v>
      </c>
      <c r="BC11" s="28">
        <f t="shared" si="4"/>
        <v>56.5</v>
      </c>
      <c r="BD11" s="29">
        <f t="shared" si="5"/>
        <v>56.5</v>
      </c>
    </row>
    <row r="12" spans="1:56" ht="49.95" customHeight="1">
      <c r="A12" s="25" t="s">
        <v>64</v>
      </c>
      <c r="B12" s="26">
        <v>34313.360000000001</v>
      </c>
      <c r="C12" s="26">
        <v>599.33000000000004</v>
      </c>
      <c r="D12" s="26">
        <f>0</f>
        <v>0</v>
      </c>
      <c r="E12" s="26">
        <v>1193.1300000000001</v>
      </c>
      <c r="F12" s="26">
        <f>0</f>
        <v>0</v>
      </c>
      <c r="G12" s="26">
        <v>3975.15</v>
      </c>
      <c r="H12" s="26">
        <v>1948.03</v>
      </c>
      <c r="I12" s="26">
        <f>0</f>
        <v>0</v>
      </c>
      <c r="J12" s="26">
        <f>0</f>
        <v>0</v>
      </c>
      <c r="K12" s="26">
        <f>0</f>
        <v>0</v>
      </c>
      <c r="L12" s="26">
        <f>0</f>
        <v>0</v>
      </c>
      <c r="M12" s="26">
        <v>3968.43</v>
      </c>
      <c r="N12" s="26">
        <f>0</f>
        <v>0</v>
      </c>
      <c r="O12" s="26">
        <f>0</f>
        <v>0</v>
      </c>
      <c r="P12" s="26">
        <v>49.95</v>
      </c>
      <c r="Q12" s="26">
        <v>576.98</v>
      </c>
      <c r="R12" s="26">
        <f>0</f>
        <v>0</v>
      </c>
      <c r="S12" s="26">
        <f>0</f>
        <v>0</v>
      </c>
      <c r="T12" s="26">
        <v>6058.92</v>
      </c>
      <c r="U12" s="26">
        <f>0</f>
        <v>0</v>
      </c>
      <c r="V12" s="26">
        <v>0.95</v>
      </c>
      <c r="W12" s="26">
        <f>0</f>
        <v>0</v>
      </c>
      <c r="X12" s="26">
        <v>650</v>
      </c>
      <c r="Y12" s="26">
        <v>6925.7</v>
      </c>
      <c r="Z12" s="26">
        <f>0</f>
        <v>0</v>
      </c>
      <c r="AA12" s="26">
        <v>7.5</v>
      </c>
      <c r="AB12" s="26">
        <f>0</f>
        <v>0</v>
      </c>
      <c r="AC12" s="26">
        <v>55.5</v>
      </c>
      <c r="AD12" s="26">
        <f>0</f>
        <v>0</v>
      </c>
      <c r="AE12" s="26">
        <v>252.15</v>
      </c>
      <c r="AF12" s="26">
        <f>0</f>
        <v>0</v>
      </c>
      <c r="AG12" s="26">
        <v>0</v>
      </c>
      <c r="AH12" s="26">
        <v>52003.24</v>
      </c>
      <c r="AI12" s="26">
        <v>106</v>
      </c>
      <c r="AJ12" s="26">
        <f>0</f>
        <v>0</v>
      </c>
      <c r="AK12" s="26">
        <v>377.36</v>
      </c>
      <c r="AL12" s="26">
        <v>1019.95</v>
      </c>
      <c r="AM12" s="26">
        <f>0</f>
        <v>0</v>
      </c>
      <c r="AN12" s="26">
        <v>0.02</v>
      </c>
      <c r="AO12" s="26">
        <v>18006.04</v>
      </c>
      <c r="AP12" s="26">
        <v>30244.94</v>
      </c>
      <c r="AQ12" s="26">
        <v>236.15</v>
      </c>
      <c r="AR12" s="26">
        <v>164.5</v>
      </c>
      <c r="AS12" s="26">
        <v>13305.45</v>
      </c>
      <c r="AT12" s="26">
        <v>9039.86</v>
      </c>
      <c r="AU12" s="26">
        <v>185078.59</v>
      </c>
      <c r="AV12" s="27">
        <v>185078.59</v>
      </c>
      <c r="AW12" s="22"/>
      <c r="AX12" s="23" t="s">
        <v>64</v>
      </c>
      <c r="AY12" s="28">
        <f t="shared" si="0"/>
        <v>14226.900000000001</v>
      </c>
      <c r="AZ12" s="28">
        <f t="shared" si="1"/>
        <v>64201.509999999995</v>
      </c>
      <c r="BA12" s="28">
        <f t="shared" si="2"/>
        <v>551.29999999999995</v>
      </c>
      <c r="BB12" s="28">
        <f t="shared" si="3"/>
        <v>98523.87999999999</v>
      </c>
      <c r="BC12" s="28">
        <f t="shared" si="4"/>
        <v>7575</v>
      </c>
      <c r="BD12" s="29">
        <f t="shared" si="5"/>
        <v>185078.59</v>
      </c>
    </row>
    <row r="13" spans="1:56" ht="49.95" customHeight="1">
      <c r="A13" s="25" t="s">
        <v>65</v>
      </c>
      <c r="B13" s="26">
        <v>2430.46</v>
      </c>
      <c r="C13" s="26">
        <v>290.5</v>
      </c>
      <c r="D13" s="26">
        <f>0</f>
        <v>0</v>
      </c>
      <c r="E13" s="26">
        <f>0</f>
        <v>0</v>
      </c>
      <c r="F13" s="26">
        <v>77.900000000000006</v>
      </c>
      <c r="G13" s="26">
        <v>63322.9</v>
      </c>
      <c r="H13" s="26">
        <f>0</f>
        <v>0</v>
      </c>
      <c r="I13" s="26">
        <v>74292.789999999994</v>
      </c>
      <c r="J13" s="26">
        <f>0</f>
        <v>0</v>
      </c>
      <c r="K13" s="26">
        <v>21756.95</v>
      </c>
      <c r="L13" s="26">
        <f>0</f>
        <v>0</v>
      </c>
      <c r="M13" s="26">
        <f>0</f>
        <v>0</v>
      </c>
      <c r="N13" s="26">
        <f>0</f>
        <v>0</v>
      </c>
      <c r="O13" s="26">
        <v>282</v>
      </c>
      <c r="P13" s="26">
        <f>0</f>
        <v>0</v>
      </c>
      <c r="Q13" s="26">
        <f>0</f>
        <v>0</v>
      </c>
      <c r="R13" s="26">
        <f>0</f>
        <v>0</v>
      </c>
      <c r="S13" s="26">
        <f>0</f>
        <v>0</v>
      </c>
      <c r="T13" s="26">
        <v>513.27</v>
      </c>
      <c r="U13" s="26">
        <v>253099.36</v>
      </c>
      <c r="V13" s="26">
        <v>391646.57</v>
      </c>
      <c r="W13" s="26">
        <v>367</v>
      </c>
      <c r="X13" s="26">
        <v>70114.399999999994</v>
      </c>
      <c r="Y13" s="26">
        <v>5609.25</v>
      </c>
      <c r="Z13" s="26">
        <v>159499.92000000001</v>
      </c>
      <c r="AA13" s="26">
        <v>22381.5</v>
      </c>
      <c r="AB13" s="26">
        <v>7376</v>
      </c>
      <c r="AC13" s="26">
        <v>6497.35</v>
      </c>
      <c r="AD13" s="26">
        <f>0</f>
        <v>0</v>
      </c>
      <c r="AE13" s="26">
        <v>96494.28</v>
      </c>
      <c r="AF13" s="26">
        <f>0</f>
        <v>0</v>
      </c>
      <c r="AG13" s="26">
        <v>0</v>
      </c>
      <c r="AH13" s="26">
        <f>0</f>
        <v>0</v>
      </c>
      <c r="AI13" s="26">
        <v>3744.46</v>
      </c>
      <c r="AJ13" s="26">
        <v>4198.58</v>
      </c>
      <c r="AK13" s="26">
        <f>0</f>
        <v>0</v>
      </c>
      <c r="AL13" s="26">
        <f>0</f>
        <v>0</v>
      </c>
      <c r="AM13" s="26">
        <f>0</f>
        <v>0</v>
      </c>
      <c r="AN13" s="26">
        <f>0</f>
        <v>0</v>
      </c>
      <c r="AO13" s="26">
        <v>326397.71000000002</v>
      </c>
      <c r="AP13" s="26">
        <v>495219.71</v>
      </c>
      <c r="AQ13" s="26">
        <v>3029.96</v>
      </c>
      <c r="AR13" s="26">
        <v>10676.5</v>
      </c>
      <c r="AS13" s="26">
        <v>90951.61</v>
      </c>
      <c r="AT13" s="26">
        <f>0</f>
        <v>0</v>
      </c>
      <c r="AU13" s="26">
        <v>2110270.9300000002</v>
      </c>
      <c r="AV13" s="27">
        <v>2110270.9300000002</v>
      </c>
      <c r="AW13" s="22"/>
      <c r="AX13" s="23" t="s">
        <v>65</v>
      </c>
      <c r="AY13" s="28">
        <f t="shared" si="0"/>
        <v>1088006.1399999999</v>
      </c>
      <c r="AZ13" s="28">
        <f t="shared" si="1"/>
        <v>885531.49</v>
      </c>
      <c r="BA13" s="28">
        <f t="shared" si="2"/>
        <v>128403.09000000001</v>
      </c>
      <c r="BB13" s="28">
        <f t="shared" si="3"/>
        <v>2430.46</v>
      </c>
      <c r="BC13" s="28">
        <f t="shared" si="4"/>
        <v>5899.75</v>
      </c>
      <c r="BD13" s="29">
        <f t="shared" si="5"/>
        <v>2110270.9299999997</v>
      </c>
    </row>
    <row r="14" spans="1:56" ht="49.95" customHeight="1">
      <c r="A14" s="25" t="s">
        <v>66</v>
      </c>
      <c r="B14" s="26">
        <v>30</v>
      </c>
      <c r="C14" s="26">
        <f>0</f>
        <v>0</v>
      </c>
      <c r="D14" s="26">
        <f>0</f>
        <v>0</v>
      </c>
      <c r="E14" s="26">
        <f>0</f>
        <v>0</v>
      </c>
      <c r="F14" s="26">
        <f>0</f>
        <v>0</v>
      </c>
      <c r="G14" s="26">
        <f>0</f>
        <v>0</v>
      </c>
      <c r="H14" s="26">
        <f>0</f>
        <v>0</v>
      </c>
      <c r="I14" s="26">
        <f>0</f>
        <v>0</v>
      </c>
      <c r="J14" s="26">
        <f>0</f>
        <v>0</v>
      </c>
      <c r="K14" s="26">
        <f>0</f>
        <v>0</v>
      </c>
      <c r="L14" s="26">
        <f>0</f>
        <v>0</v>
      </c>
      <c r="M14" s="26">
        <v>33</v>
      </c>
      <c r="N14" s="26">
        <f>0</f>
        <v>0</v>
      </c>
      <c r="O14" s="26">
        <f>0</f>
        <v>0</v>
      </c>
      <c r="P14" s="26">
        <f>0</f>
        <v>0</v>
      </c>
      <c r="Q14" s="26">
        <f>0</f>
        <v>0</v>
      </c>
      <c r="R14" s="26">
        <f>0</f>
        <v>0</v>
      </c>
      <c r="S14" s="26">
        <f>0</f>
        <v>0</v>
      </c>
      <c r="T14" s="26">
        <f>0</f>
        <v>0</v>
      </c>
      <c r="U14" s="26">
        <f>0</f>
        <v>0</v>
      </c>
      <c r="V14" s="26">
        <f>0</f>
        <v>0</v>
      </c>
      <c r="W14" s="26">
        <f>0</f>
        <v>0</v>
      </c>
      <c r="X14" s="26">
        <f>0</f>
        <v>0</v>
      </c>
      <c r="Y14" s="26">
        <v>171</v>
      </c>
      <c r="Z14" s="26">
        <f>0</f>
        <v>0</v>
      </c>
      <c r="AA14" s="26">
        <f>0</f>
        <v>0</v>
      </c>
      <c r="AB14" s="26">
        <f>0</f>
        <v>0</v>
      </c>
      <c r="AC14" s="26">
        <f>0</f>
        <v>0</v>
      </c>
      <c r="AD14" s="26">
        <f>0</f>
        <v>0</v>
      </c>
      <c r="AE14" s="26">
        <f>0</f>
        <v>0</v>
      </c>
      <c r="AF14" s="26">
        <f>0</f>
        <v>0</v>
      </c>
      <c r="AG14" s="26">
        <v>0</v>
      </c>
      <c r="AH14" s="26">
        <f>0</f>
        <v>0</v>
      </c>
      <c r="AI14" s="26">
        <f>0</f>
        <v>0</v>
      </c>
      <c r="AJ14" s="26">
        <f>0</f>
        <v>0</v>
      </c>
      <c r="AK14" s="26">
        <f>0</f>
        <v>0</v>
      </c>
      <c r="AL14" s="26">
        <f>0</f>
        <v>0</v>
      </c>
      <c r="AM14" s="26">
        <f>0</f>
        <v>0</v>
      </c>
      <c r="AN14" s="26">
        <f>0</f>
        <v>0</v>
      </c>
      <c r="AO14" s="26">
        <v>712.83</v>
      </c>
      <c r="AP14" s="26">
        <f>0</f>
        <v>0</v>
      </c>
      <c r="AQ14" s="26">
        <v>36</v>
      </c>
      <c r="AR14" s="26">
        <f>0</f>
        <v>0</v>
      </c>
      <c r="AS14" s="26">
        <v>5544</v>
      </c>
      <c r="AT14" s="26">
        <f>0</f>
        <v>0</v>
      </c>
      <c r="AU14" s="26">
        <v>6526.83</v>
      </c>
      <c r="AV14" s="27">
        <v>6526.83</v>
      </c>
      <c r="AW14" s="22"/>
      <c r="AX14" s="23" t="s">
        <v>66</v>
      </c>
      <c r="AY14" s="28">
        <f t="shared" si="0"/>
        <v>5544</v>
      </c>
      <c r="AZ14" s="28">
        <f t="shared" si="1"/>
        <v>745.83</v>
      </c>
      <c r="BA14" s="28">
        <f t="shared" si="2"/>
        <v>36</v>
      </c>
      <c r="BB14" s="28">
        <f t="shared" si="3"/>
        <v>30</v>
      </c>
      <c r="BC14" s="28">
        <f t="shared" si="4"/>
        <v>171</v>
      </c>
      <c r="BD14" s="29">
        <f t="shared" si="5"/>
        <v>6526.83</v>
      </c>
    </row>
    <row r="15" spans="1:56" ht="49.95" customHeight="1">
      <c r="A15" s="25" t="s">
        <v>67</v>
      </c>
      <c r="B15" s="26">
        <f>0</f>
        <v>0</v>
      </c>
      <c r="C15" s="26">
        <f>0</f>
        <v>0</v>
      </c>
      <c r="D15" s="26">
        <f>0</f>
        <v>0</v>
      </c>
      <c r="E15" s="26">
        <f>0</f>
        <v>0</v>
      </c>
      <c r="F15" s="26">
        <v>32.25</v>
      </c>
      <c r="G15" s="26">
        <v>5389.56</v>
      </c>
      <c r="H15" s="26">
        <f>0</f>
        <v>0</v>
      </c>
      <c r="I15" s="26">
        <f>0</f>
        <v>0</v>
      </c>
      <c r="J15" s="26">
        <f>0</f>
        <v>0</v>
      </c>
      <c r="K15" s="26">
        <f>0</f>
        <v>0</v>
      </c>
      <c r="L15" s="26">
        <f>0</f>
        <v>0</v>
      </c>
      <c r="M15" s="26">
        <f>0</f>
        <v>0</v>
      </c>
      <c r="N15" s="26">
        <f>0</f>
        <v>0</v>
      </c>
      <c r="O15" s="26">
        <v>2</v>
      </c>
      <c r="P15" s="26">
        <f>0</f>
        <v>0</v>
      </c>
      <c r="Q15" s="26">
        <f>0</f>
        <v>0</v>
      </c>
      <c r="R15" s="26">
        <f>0</f>
        <v>0</v>
      </c>
      <c r="S15" s="26">
        <f>0</f>
        <v>0</v>
      </c>
      <c r="T15" s="26">
        <f>0</f>
        <v>0</v>
      </c>
      <c r="U15" s="26">
        <v>56.95</v>
      </c>
      <c r="V15" s="26">
        <v>34.85</v>
      </c>
      <c r="W15" s="26">
        <v>23</v>
      </c>
      <c r="X15" s="26">
        <f>0</f>
        <v>0</v>
      </c>
      <c r="Y15" s="26">
        <f>0</f>
        <v>0</v>
      </c>
      <c r="Z15" s="26">
        <f>0</f>
        <v>0</v>
      </c>
      <c r="AA15" s="26">
        <f>0</f>
        <v>0</v>
      </c>
      <c r="AB15" s="26">
        <f>0</f>
        <v>0</v>
      </c>
      <c r="AC15" s="26">
        <v>145.5</v>
      </c>
      <c r="AD15" s="26">
        <f>0</f>
        <v>0</v>
      </c>
      <c r="AE15" s="26">
        <v>305.5</v>
      </c>
      <c r="AF15" s="26">
        <f>0</f>
        <v>0</v>
      </c>
      <c r="AG15" s="26">
        <v>0</v>
      </c>
      <c r="AH15" s="26">
        <f>0</f>
        <v>0</v>
      </c>
      <c r="AI15" s="26">
        <f>0</f>
        <v>0</v>
      </c>
      <c r="AJ15" s="26">
        <f>0</f>
        <v>0</v>
      </c>
      <c r="AK15" s="26">
        <f>0</f>
        <v>0</v>
      </c>
      <c r="AL15" s="26">
        <f>0</f>
        <v>0</v>
      </c>
      <c r="AM15" s="26">
        <f>0</f>
        <v>0</v>
      </c>
      <c r="AN15" s="26">
        <f>0</f>
        <v>0</v>
      </c>
      <c r="AO15" s="26">
        <v>38022.14</v>
      </c>
      <c r="AP15" s="26">
        <v>27108.38</v>
      </c>
      <c r="AQ15" s="26">
        <v>6210.6</v>
      </c>
      <c r="AR15" s="26">
        <v>0.5</v>
      </c>
      <c r="AS15" s="26">
        <v>19.05</v>
      </c>
      <c r="AT15" s="26">
        <f>0</f>
        <v>0</v>
      </c>
      <c r="AU15" s="26">
        <v>77350.280000000013</v>
      </c>
      <c r="AV15" s="27">
        <v>77350.280000000013</v>
      </c>
      <c r="AW15" s="22"/>
      <c r="AX15" s="23" t="s">
        <v>67</v>
      </c>
      <c r="AY15" s="28">
        <f t="shared" si="0"/>
        <v>136.35000000000002</v>
      </c>
      <c r="AZ15" s="28">
        <f t="shared" si="1"/>
        <v>70552.33</v>
      </c>
      <c r="BA15" s="28">
        <f t="shared" si="2"/>
        <v>6661.6</v>
      </c>
      <c r="BB15" s="28">
        <f t="shared" si="3"/>
        <v>0</v>
      </c>
      <c r="BC15" s="28">
        <f t="shared" si="4"/>
        <v>0</v>
      </c>
      <c r="BD15" s="29">
        <f t="shared" si="5"/>
        <v>77350.280000000013</v>
      </c>
    </row>
    <row r="16" spans="1:56" ht="49.95" customHeight="1">
      <c r="A16" s="25" t="s">
        <v>68</v>
      </c>
      <c r="B16" s="26">
        <f>0</f>
        <v>0</v>
      </c>
      <c r="C16" s="26">
        <f>0</f>
        <v>0</v>
      </c>
      <c r="D16" s="26">
        <f>0</f>
        <v>0</v>
      </c>
      <c r="E16" s="26">
        <f>0</f>
        <v>0</v>
      </c>
      <c r="F16" s="26">
        <f>0</f>
        <v>0</v>
      </c>
      <c r="G16" s="26">
        <v>3118.5</v>
      </c>
      <c r="H16" s="26">
        <f>0</f>
        <v>0</v>
      </c>
      <c r="I16" s="26">
        <v>82599.360000000001</v>
      </c>
      <c r="J16" s="26">
        <v>6664.93</v>
      </c>
      <c r="K16" s="26">
        <v>80500.800000000003</v>
      </c>
      <c r="L16" s="26">
        <v>171.3</v>
      </c>
      <c r="M16" s="26">
        <f>0</f>
        <v>0</v>
      </c>
      <c r="N16" s="26">
        <f>0</f>
        <v>0</v>
      </c>
      <c r="O16" s="26">
        <f>0</f>
        <v>0</v>
      </c>
      <c r="P16" s="26">
        <f>0</f>
        <v>0</v>
      </c>
      <c r="Q16" s="26">
        <f>0</f>
        <v>0</v>
      </c>
      <c r="R16" s="26">
        <f>0</f>
        <v>0</v>
      </c>
      <c r="S16" s="26">
        <f>0</f>
        <v>0</v>
      </c>
      <c r="T16" s="26">
        <v>33</v>
      </c>
      <c r="U16" s="26">
        <v>386725.5</v>
      </c>
      <c r="V16" s="26">
        <v>703109.73</v>
      </c>
      <c r="W16" s="26">
        <v>86586.6</v>
      </c>
      <c r="X16" s="26">
        <v>60868.26</v>
      </c>
      <c r="Y16" s="26">
        <f>0</f>
        <v>0</v>
      </c>
      <c r="Z16" s="26">
        <v>111860.85</v>
      </c>
      <c r="AA16" s="26">
        <f>0</f>
        <v>0</v>
      </c>
      <c r="AB16" s="26">
        <f>0</f>
        <v>0</v>
      </c>
      <c r="AC16" s="26">
        <v>18</v>
      </c>
      <c r="AD16" s="26">
        <f>0</f>
        <v>0</v>
      </c>
      <c r="AE16" s="26">
        <v>599.79999999999995</v>
      </c>
      <c r="AF16" s="26">
        <v>86.57</v>
      </c>
      <c r="AG16" s="26">
        <v>0</v>
      </c>
      <c r="AH16" s="26">
        <f>0</f>
        <v>0</v>
      </c>
      <c r="AI16" s="26">
        <v>3027.28</v>
      </c>
      <c r="AJ16" s="26">
        <v>3105.9</v>
      </c>
      <c r="AK16" s="26">
        <f>0</f>
        <v>0</v>
      </c>
      <c r="AL16" s="26">
        <f>0</f>
        <v>0</v>
      </c>
      <c r="AM16" s="26">
        <f>0</f>
        <v>0</v>
      </c>
      <c r="AN16" s="26">
        <f>0</f>
        <v>0</v>
      </c>
      <c r="AO16" s="26">
        <v>20797.5</v>
      </c>
      <c r="AP16" s="26">
        <v>7567.01</v>
      </c>
      <c r="AQ16" s="26">
        <v>361</v>
      </c>
      <c r="AR16" s="26">
        <v>2062.8000000000002</v>
      </c>
      <c r="AS16" s="26">
        <v>6442.28</v>
      </c>
      <c r="AT16" s="26">
        <f>0</f>
        <v>0</v>
      </c>
      <c r="AU16" s="26">
        <v>1566306.9700000004</v>
      </c>
      <c r="AV16" s="27">
        <v>1566306.9700000004</v>
      </c>
      <c r="AW16" s="22"/>
      <c r="AX16" s="23" t="s">
        <v>68</v>
      </c>
      <c r="AY16" s="28">
        <f t="shared" si="0"/>
        <v>1533554.2900000003</v>
      </c>
      <c r="AZ16" s="28">
        <f t="shared" si="1"/>
        <v>31516.010000000002</v>
      </c>
      <c r="BA16" s="28">
        <f t="shared" si="2"/>
        <v>978.8</v>
      </c>
      <c r="BB16" s="28">
        <f t="shared" si="3"/>
        <v>0</v>
      </c>
      <c r="BC16" s="28">
        <f t="shared" si="4"/>
        <v>257.87</v>
      </c>
      <c r="BD16" s="29">
        <f t="shared" si="5"/>
        <v>1566306.9700000004</v>
      </c>
    </row>
    <row r="17" spans="1:56" ht="49.95" customHeight="1">
      <c r="A17" s="25" t="s">
        <v>69</v>
      </c>
      <c r="B17" s="26">
        <f>0</f>
        <v>0</v>
      </c>
      <c r="C17" s="26">
        <v>96</v>
      </c>
      <c r="D17" s="26">
        <f>0</f>
        <v>0</v>
      </c>
      <c r="E17" s="26">
        <f>0</f>
        <v>0</v>
      </c>
      <c r="F17" s="26">
        <v>69</v>
      </c>
      <c r="G17" s="26">
        <v>24848.6</v>
      </c>
      <c r="H17" s="26">
        <f>0</f>
        <v>0</v>
      </c>
      <c r="I17" s="26">
        <f>0</f>
        <v>0</v>
      </c>
      <c r="J17" s="26">
        <f>0</f>
        <v>0</v>
      </c>
      <c r="K17" s="26">
        <v>1952</v>
      </c>
      <c r="L17" s="26">
        <f>0</f>
        <v>0</v>
      </c>
      <c r="M17" s="26">
        <f>0</f>
        <v>0</v>
      </c>
      <c r="N17" s="26">
        <f>0</f>
        <v>0</v>
      </c>
      <c r="O17" s="26">
        <v>120</v>
      </c>
      <c r="P17" s="26">
        <v>1877.46</v>
      </c>
      <c r="Q17" s="26">
        <f>0</f>
        <v>0</v>
      </c>
      <c r="R17" s="26">
        <f>0</f>
        <v>0</v>
      </c>
      <c r="S17" s="26">
        <f>0</f>
        <v>0</v>
      </c>
      <c r="T17" s="26">
        <v>2527.4</v>
      </c>
      <c r="U17" s="26">
        <v>1851.29</v>
      </c>
      <c r="V17" s="26">
        <v>2748.57</v>
      </c>
      <c r="W17" s="26">
        <f>0</f>
        <v>0</v>
      </c>
      <c r="X17" s="26">
        <v>3021.86</v>
      </c>
      <c r="Y17" s="26">
        <f>0</f>
        <v>0</v>
      </c>
      <c r="Z17" s="26">
        <f>0</f>
        <v>0</v>
      </c>
      <c r="AA17" s="26">
        <v>101.15</v>
      </c>
      <c r="AB17" s="26">
        <f>0</f>
        <v>0</v>
      </c>
      <c r="AC17" s="26">
        <v>1045.05</v>
      </c>
      <c r="AD17" s="26">
        <f>0</f>
        <v>0</v>
      </c>
      <c r="AE17" s="26">
        <v>4631.75</v>
      </c>
      <c r="AF17" s="26">
        <f>0</f>
        <v>0</v>
      </c>
      <c r="AG17" s="26">
        <v>0</v>
      </c>
      <c r="AH17" s="26">
        <f>0</f>
        <v>0</v>
      </c>
      <c r="AI17" s="26">
        <v>248.51</v>
      </c>
      <c r="AJ17" s="26">
        <v>120</v>
      </c>
      <c r="AK17" s="26">
        <f>0</f>
        <v>0</v>
      </c>
      <c r="AL17" s="26">
        <f>0</f>
        <v>0</v>
      </c>
      <c r="AM17" s="26">
        <f>0</f>
        <v>0</v>
      </c>
      <c r="AN17" s="26">
        <f>0</f>
        <v>0</v>
      </c>
      <c r="AO17" s="26">
        <v>60167.53</v>
      </c>
      <c r="AP17" s="26">
        <v>255243.7</v>
      </c>
      <c r="AQ17" s="26">
        <v>12798.85</v>
      </c>
      <c r="AR17" s="26">
        <v>171.9</v>
      </c>
      <c r="AS17" s="26">
        <v>10018.18</v>
      </c>
      <c r="AT17" s="26">
        <f>0</f>
        <v>0</v>
      </c>
      <c r="AU17" s="26">
        <v>383658.8</v>
      </c>
      <c r="AV17" s="27">
        <v>383658.8</v>
      </c>
      <c r="AW17" s="22"/>
      <c r="AX17" s="23" t="s">
        <v>69</v>
      </c>
      <c r="AY17" s="28">
        <f t="shared" si="0"/>
        <v>20252.310000000001</v>
      </c>
      <c r="AZ17" s="28">
        <f t="shared" si="1"/>
        <v>342856.23</v>
      </c>
      <c r="BA17" s="28">
        <f t="shared" si="2"/>
        <v>18576.8</v>
      </c>
      <c r="BB17" s="28">
        <f t="shared" si="3"/>
        <v>0</v>
      </c>
      <c r="BC17" s="28">
        <f t="shared" si="4"/>
        <v>1973.46</v>
      </c>
      <c r="BD17" s="29">
        <f t="shared" si="5"/>
        <v>383658.8</v>
      </c>
    </row>
    <row r="18" spans="1:56" ht="49.95" customHeight="1">
      <c r="A18" s="25" t="s">
        <v>70</v>
      </c>
      <c r="B18" s="26">
        <f>0</f>
        <v>0</v>
      </c>
      <c r="C18" s="26">
        <v>0</v>
      </c>
      <c r="D18" s="26">
        <v>4089.19</v>
      </c>
      <c r="E18" s="26">
        <f>0</f>
        <v>0</v>
      </c>
      <c r="F18" s="26">
        <v>1219.72</v>
      </c>
      <c r="G18" s="26">
        <v>28552.63</v>
      </c>
      <c r="H18" s="26">
        <v>1394</v>
      </c>
      <c r="I18" s="26">
        <v>61015.65</v>
      </c>
      <c r="J18" s="26">
        <v>0.3</v>
      </c>
      <c r="K18" s="26">
        <v>28082.54</v>
      </c>
      <c r="L18" s="26">
        <f>0</f>
        <v>0</v>
      </c>
      <c r="M18" s="26">
        <v>14.05</v>
      </c>
      <c r="N18" s="26">
        <v>1.75</v>
      </c>
      <c r="O18" s="26">
        <v>1281.5899999999999</v>
      </c>
      <c r="P18" s="26">
        <v>97.12</v>
      </c>
      <c r="Q18" s="26">
        <f>0</f>
        <v>0</v>
      </c>
      <c r="R18" s="26">
        <f>0</f>
        <v>0</v>
      </c>
      <c r="S18" s="26">
        <f>0</f>
        <v>0</v>
      </c>
      <c r="T18" s="26">
        <v>1912.26</v>
      </c>
      <c r="U18" s="26">
        <v>1644.38</v>
      </c>
      <c r="V18" s="26">
        <v>45475.64</v>
      </c>
      <c r="W18" s="26">
        <v>28.3</v>
      </c>
      <c r="X18" s="26">
        <v>90446.79</v>
      </c>
      <c r="Y18" s="26">
        <v>1466.22</v>
      </c>
      <c r="Z18" s="26">
        <v>11221.17</v>
      </c>
      <c r="AA18" s="26">
        <f>0</f>
        <v>0</v>
      </c>
      <c r="AB18" s="26">
        <f>0</f>
        <v>0</v>
      </c>
      <c r="AC18" s="26">
        <v>1835.05</v>
      </c>
      <c r="AD18" s="26">
        <v>138.5</v>
      </c>
      <c r="AE18" s="26">
        <v>36276.04</v>
      </c>
      <c r="AF18" s="26">
        <v>0</v>
      </c>
      <c r="AG18" s="26">
        <v>0</v>
      </c>
      <c r="AH18" s="26">
        <f>0</f>
        <v>0</v>
      </c>
      <c r="AI18" s="26">
        <v>4490.88</v>
      </c>
      <c r="AJ18" s="26">
        <v>2942.16</v>
      </c>
      <c r="AK18" s="26">
        <f>0</f>
        <v>0</v>
      </c>
      <c r="AL18" s="26">
        <f>0</f>
        <v>0</v>
      </c>
      <c r="AM18" s="26">
        <v>12.5</v>
      </c>
      <c r="AN18" s="26">
        <v>1684.21</v>
      </c>
      <c r="AO18" s="26">
        <v>246117.27</v>
      </c>
      <c r="AP18" s="26">
        <v>346128.48</v>
      </c>
      <c r="AQ18" s="26">
        <v>5829.78</v>
      </c>
      <c r="AR18" s="26">
        <v>5362.98</v>
      </c>
      <c r="AS18" s="26">
        <v>34754.980000000003</v>
      </c>
      <c r="AT18" s="26">
        <f>0</f>
        <v>0</v>
      </c>
      <c r="AU18" s="26">
        <v>963516.12999999977</v>
      </c>
      <c r="AV18" s="27">
        <v>963516.12999999977</v>
      </c>
      <c r="AW18" s="22"/>
      <c r="AX18" s="23" t="s">
        <v>70</v>
      </c>
      <c r="AY18" s="28">
        <f t="shared" si="0"/>
        <v>286747.36000000004</v>
      </c>
      <c r="AZ18" s="28">
        <f t="shared" si="1"/>
        <v>625338.40999999992</v>
      </c>
      <c r="BA18" s="28">
        <f t="shared" si="2"/>
        <v>44079.37</v>
      </c>
      <c r="BB18" s="28">
        <f t="shared" si="3"/>
        <v>0</v>
      </c>
      <c r="BC18" s="28">
        <f t="shared" si="4"/>
        <v>7350.9900000000007</v>
      </c>
      <c r="BD18" s="29">
        <f t="shared" si="5"/>
        <v>963516.13</v>
      </c>
    </row>
    <row r="19" spans="1:56" ht="49.95" customHeight="1">
      <c r="A19" s="25" t="s">
        <v>71</v>
      </c>
      <c r="B19" s="26">
        <f>0</f>
        <v>0</v>
      </c>
      <c r="C19" s="26">
        <f>0</f>
        <v>0</v>
      </c>
      <c r="D19" s="26">
        <f>0</f>
        <v>0</v>
      </c>
      <c r="E19" s="26">
        <f>0</f>
        <v>0</v>
      </c>
      <c r="F19" s="26">
        <f>0</f>
        <v>0</v>
      </c>
      <c r="G19" s="26">
        <v>12240.46</v>
      </c>
      <c r="H19" s="26">
        <f>0</f>
        <v>0</v>
      </c>
      <c r="I19" s="26">
        <f>0</f>
        <v>0</v>
      </c>
      <c r="J19" s="26">
        <f>0</f>
        <v>0</v>
      </c>
      <c r="K19" s="26">
        <f>0</f>
        <v>0</v>
      </c>
      <c r="L19" s="26">
        <f>0</f>
        <v>0</v>
      </c>
      <c r="M19" s="26">
        <f>0</f>
        <v>0</v>
      </c>
      <c r="N19" s="26">
        <f>0</f>
        <v>0</v>
      </c>
      <c r="O19" s="26">
        <f>0</f>
        <v>0</v>
      </c>
      <c r="P19" s="26">
        <f>0</f>
        <v>0</v>
      </c>
      <c r="Q19" s="26">
        <f>0</f>
        <v>0</v>
      </c>
      <c r="R19" s="26">
        <f>0</f>
        <v>0</v>
      </c>
      <c r="S19" s="26">
        <f>0</f>
        <v>0</v>
      </c>
      <c r="T19" s="26">
        <f>0</f>
        <v>0</v>
      </c>
      <c r="U19" s="26">
        <v>60</v>
      </c>
      <c r="V19" s="26">
        <v>147</v>
      </c>
      <c r="W19" s="26">
        <f>0</f>
        <v>0</v>
      </c>
      <c r="X19" s="26">
        <v>61</v>
      </c>
      <c r="Y19" s="26">
        <v>98.41</v>
      </c>
      <c r="Z19" s="26">
        <f>0</f>
        <v>0</v>
      </c>
      <c r="AA19" s="26">
        <f>0</f>
        <v>0</v>
      </c>
      <c r="AB19" s="26">
        <f>0</f>
        <v>0</v>
      </c>
      <c r="AC19" s="26">
        <v>1042.45</v>
      </c>
      <c r="AD19" s="26">
        <v>13.8</v>
      </c>
      <c r="AE19" s="26">
        <v>7966.9</v>
      </c>
      <c r="AF19" s="26">
        <f>0</f>
        <v>0</v>
      </c>
      <c r="AG19" s="26">
        <v>0</v>
      </c>
      <c r="AH19" s="26">
        <f>0</f>
        <v>0</v>
      </c>
      <c r="AI19" s="26">
        <f>0</f>
        <v>0</v>
      </c>
      <c r="AJ19" s="26">
        <f>0</f>
        <v>0</v>
      </c>
      <c r="AK19" s="26">
        <f>0</f>
        <v>0</v>
      </c>
      <c r="AL19" s="26">
        <f>0</f>
        <v>0</v>
      </c>
      <c r="AM19" s="26">
        <f>0</f>
        <v>0</v>
      </c>
      <c r="AN19" s="26">
        <f>0</f>
        <v>0</v>
      </c>
      <c r="AO19" s="26">
        <v>54800.6</v>
      </c>
      <c r="AP19" s="26">
        <v>102019.05</v>
      </c>
      <c r="AQ19" s="26">
        <v>462</v>
      </c>
      <c r="AR19" s="26">
        <f>0</f>
        <v>0</v>
      </c>
      <c r="AS19" s="26">
        <v>180.55</v>
      </c>
      <c r="AT19" s="26">
        <f>0</f>
        <v>0</v>
      </c>
      <c r="AU19" s="26">
        <v>179092.21999999997</v>
      </c>
      <c r="AV19" s="27">
        <v>179092.21999999997</v>
      </c>
      <c r="AW19" s="22"/>
      <c r="AX19" s="23" t="s">
        <v>71</v>
      </c>
      <c r="AY19" s="28">
        <f t="shared" si="0"/>
        <v>448.55</v>
      </c>
      <c r="AZ19" s="28">
        <f t="shared" si="1"/>
        <v>169060.11</v>
      </c>
      <c r="BA19" s="28">
        <f t="shared" si="2"/>
        <v>9485.15</v>
      </c>
      <c r="BB19" s="28">
        <f t="shared" si="3"/>
        <v>0</v>
      </c>
      <c r="BC19" s="28">
        <f t="shared" si="4"/>
        <v>98.41</v>
      </c>
      <c r="BD19" s="29">
        <f t="shared" si="5"/>
        <v>179092.21999999997</v>
      </c>
    </row>
    <row r="20" spans="1:56" ht="49.95" customHeight="1">
      <c r="A20" s="25" t="s">
        <v>72</v>
      </c>
      <c r="B20" s="26">
        <f>0</f>
        <v>0</v>
      </c>
      <c r="C20" s="26">
        <f>0</f>
        <v>0</v>
      </c>
      <c r="D20" s="26">
        <f>0</f>
        <v>0</v>
      </c>
      <c r="E20" s="26">
        <f>0</f>
        <v>0</v>
      </c>
      <c r="F20" s="26">
        <f>0</f>
        <v>0</v>
      </c>
      <c r="G20" s="26">
        <v>736.96</v>
      </c>
      <c r="H20" s="26">
        <f>0</f>
        <v>0</v>
      </c>
      <c r="I20" s="26">
        <f>0</f>
        <v>0</v>
      </c>
      <c r="J20" s="26">
        <f>0</f>
        <v>0</v>
      </c>
      <c r="K20" s="26">
        <f>0</f>
        <v>0</v>
      </c>
      <c r="L20" s="26">
        <f>0</f>
        <v>0</v>
      </c>
      <c r="M20" s="26">
        <f>0</f>
        <v>0</v>
      </c>
      <c r="N20" s="26">
        <f>0</f>
        <v>0</v>
      </c>
      <c r="O20" s="26">
        <f>0</f>
        <v>0</v>
      </c>
      <c r="P20" s="26">
        <f>0</f>
        <v>0</v>
      </c>
      <c r="Q20" s="26">
        <f>0</f>
        <v>0</v>
      </c>
      <c r="R20" s="26">
        <f>0</f>
        <v>0</v>
      </c>
      <c r="S20" s="26">
        <f>0</f>
        <v>0</v>
      </c>
      <c r="T20" s="26">
        <v>53.25</v>
      </c>
      <c r="U20" s="26">
        <v>4</v>
      </c>
      <c r="V20" s="26">
        <f>0</f>
        <v>0</v>
      </c>
      <c r="W20" s="26">
        <f>0</f>
        <v>0</v>
      </c>
      <c r="X20" s="26">
        <v>14896.89</v>
      </c>
      <c r="Y20" s="26">
        <f>0</f>
        <v>0</v>
      </c>
      <c r="Z20" s="26">
        <f>0</f>
        <v>0</v>
      </c>
      <c r="AA20" s="26">
        <f>0</f>
        <v>0</v>
      </c>
      <c r="AB20" s="26">
        <f>0</f>
        <v>0</v>
      </c>
      <c r="AC20" s="26">
        <v>18.5</v>
      </c>
      <c r="AD20" s="26">
        <f>0</f>
        <v>0</v>
      </c>
      <c r="AE20" s="26">
        <v>282.85000000000002</v>
      </c>
      <c r="AF20" s="26">
        <f>0</f>
        <v>0</v>
      </c>
      <c r="AG20" s="26">
        <v>0</v>
      </c>
      <c r="AH20" s="26">
        <f>0</f>
        <v>0</v>
      </c>
      <c r="AI20" s="26">
        <v>253.25</v>
      </c>
      <c r="AJ20" s="26">
        <v>4</v>
      </c>
      <c r="AK20" s="26">
        <f>0</f>
        <v>0</v>
      </c>
      <c r="AL20" s="26">
        <f>0</f>
        <v>0</v>
      </c>
      <c r="AM20" s="26">
        <f>0</f>
        <v>0</v>
      </c>
      <c r="AN20" s="26">
        <f>0</f>
        <v>0</v>
      </c>
      <c r="AO20" s="26">
        <v>27080.23</v>
      </c>
      <c r="AP20" s="26">
        <v>1083.2</v>
      </c>
      <c r="AQ20" s="26">
        <v>1058.0999999999999</v>
      </c>
      <c r="AR20" s="26">
        <v>61.75</v>
      </c>
      <c r="AS20" s="26">
        <v>22.55</v>
      </c>
      <c r="AT20" s="26">
        <f>0</f>
        <v>0</v>
      </c>
      <c r="AU20" s="26">
        <v>45555.53</v>
      </c>
      <c r="AV20" s="27">
        <v>45555.53</v>
      </c>
      <c r="AW20" s="22"/>
      <c r="AX20" s="23" t="s">
        <v>72</v>
      </c>
      <c r="AY20" s="28">
        <f t="shared" si="0"/>
        <v>15242.439999999999</v>
      </c>
      <c r="AZ20" s="28">
        <f t="shared" si="1"/>
        <v>28953.64</v>
      </c>
      <c r="BA20" s="28">
        <f t="shared" si="2"/>
        <v>1359.4499999999998</v>
      </c>
      <c r="BB20" s="28">
        <f t="shared" si="3"/>
        <v>0</v>
      </c>
      <c r="BC20" s="28">
        <f t="shared" si="4"/>
        <v>0</v>
      </c>
      <c r="BD20" s="29">
        <f t="shared" si="5"/>
        <v>45555.53</v>
      </c>
    </row>
    <row r="21" spans="1:56" ht="49.95" customHeight="1">
      <c r="A21" s="25" t="s">
        <v>73</v>
      </c>
      <c r="B21" s="26">
        <f>0</f>
        <v>0</v>
      </c>
      <c r="C21" s="26">
        <f>0</f>
        <v>0</v>
      </c>
      <c r="D21" s="26">
        <f>0</f>
        <v>0</v>
      </c>
      <c r="E21" s="26">
        <f>0</f>
        <v>0</v>
      </c>
      <c r="F21" s="26">
        <f>0</f>
        <v>0</v>
      </c>
      <c r="G21" s="26">
        <v>24222.48</v>
      </c>
      <c r="H21" s="26">
        <f>0</f>
        <v>0</v>
      </c>
      <c r="I21" s="26">
        <f>0</f>
        <v>0</v>
      </c>
      <c r="J21" s="26">
        <f>0</f>
        <v>0</v>
      </c>
      <c r="K21" s="26">
        <f>0</f>
        <v>0</v>
      </c>
      <c r="L21" s="26">
        <f>0</f>
        <v>0</v>
      </c>
      <c r="M21" s="26">
        <f>0</f>
        <v>0</v>
      </c>
      <c r="N21" s="26">
        <f>0</f>
        <v>0</v>
      </c>
      <c r="O21" s="26">
        <f>0</f>
        <v>0</v>
      </c>
      <c r="P21" s="26">
        <f>0</f>
        <v>0</v>
      </c>
      <c r="Q21" s="26">
        <f>0</f>
        <v>0</v>
      </c>
      <c r="R21" s="26">
        <f>0</f>
        <v>0</v>
      </c>
      <c r="S21" s="26">
        <f>0</f>
        <v>0</v>
      </c>
      <c r="T21" s="26">
        <v>59.9</v>
      </c>
      <c r="U21" s="26">
        <v>323.23</v>
      </c>
      <c r="V21" s="26">
        <v>48.9</v>
      </c>
      <c r="W21" s="26">
        <f>0</f>
        <v>0</v>
      </c>
      <c r="X21" s="26">
        <f>0</f>
        <v>0</v>
      </c>
      <c r="Y21" s="26">
        <f>0</f>
        <v>0</v>
      </c>
      <c r="Z21" s="26">
        <f>0</f>
        <v>0</v>
      </c>
      <c r="AA21" s="26">
        <f>0</f>
        <v>0</v>
      </c>
      <c r="AB21" s="26">
        <f>0</f>
        <v>0</v>
      </c>
      <c r="AC21" s="26">
        <v>698.95</v>
      </c>
      <c r="AD21" s="26">
        <f>0</f>
        <v>0</v>
      </c>
      <c r="AE21" s="26">
        <v>2164.9299999999998</v>
      </c>
      <c r="AF21" s="26">
        <f>0</f>
        <v>0</v>
      </c>
      <c r="AG21" s="26">
        <v>0</v>
      </c>
      <c r="AH21" s="26">
        <f>0</f>
        <v>0</v>
      </c>
      <c r="AI21" s="26">
        <v>1612.49</v>
      </c>
      <c r="AJ21" s="26">
        <v>1992.92</v>
      </c>
      <c r="AK21" s="26">
        <f>0</f>
        <v>0</v>
      </c>
      <c r="AL21" s="26">
        <f>0</f>
        <v>0</v>
      </c>
      <c r="AM21" s="26">
        <f>0</f>
        <v>0</v>
      </c>
      <c r="AN21" s="26">
        <f>0</f>
        <v>0</v>
      </c>
      <c r="AO21" s="26">
        <v>204148.18</v>
      </c>
      <c r="AP21" s="26">
        <v>54221.83</v>
      </c>
      <c r="AQ21" s="26">
        <v>10472.31</v>
      </c>
      <c r="AR21" s="26">
        <v>1218.0999999999999</v>
      </c>
      <c r="AS21" s="26">
        <v>150731.75</v>
      </c>
      <c r="AT21" s="26">
        <f>0</f>
        <v>0</v>
      </c>
      <c r="AU21" s="26">
        <v>451915.97</v>
      </c>
      <c r="AV21" s="27">
        <v>451915.97</v>
      </c>
      <c r="AW21" s="22"/>
      <c r="AX21" s="23" t="s">
        <v>73</v>
      </c>
      <c r="AY21" s="28">
        <f t="shared" si="0"/>
        <v>155927.39000000001</v>
      </c>
      <c r="AZ21" s="28">
        <f t="shared" si="1"/>
        <v>282652.39</v>
      </c>
      <c r="BA21" s="28">
        <f t="shared" si="2"/>
        <v>13336.189999999999</v>
      </c>
      <c r="BB21" s="28">
        <f t="shared" si="3"/>
        <v>0</v>
      </c>
      <c r="BC21" s="28">
        <f t="shared" si="4"/>
        <v>0</v>
      </c>
      <c r="BD21" s="29">
        <f t="shared" si="5"/>
        <v>451915.97000000003</v>
      </c>
    </row>
    <row r="22" spans="1:56" ht="49.95" customHeight="1">
      <c r="A22" s="25" t="s">
        <v>74</v>
      </c>
      <c r="B22" s="26">
        <v>19247.2</v>
      </c>
      <c r="C22" s="26">
        <v>284.45999999999998</v>
      </c>
      <c r="D22" s="26">
        <f>0</f>
        <v>0</v>
      </c>
      <c r="E22" s="26">
        <f>0</f>
        <v>0</v>
      </c>
      <c r="F22" s="26">
        <v>2567.98</v>
      </c>
      <c r="G22" s="26">
        <v>52008.44</v>
      </c>
      <c r="H22" s="26">
        <f>0</f>
        <v>0</v>
      </c>
      <c r="I22" s="26">
        <f>0</f>
        <v>0</v>
      </c>
      <c r="J22" s="26">
        <f>0</f>
        <v>0</v>
      </c>
      <c r="K22" s="26">
        <f>0</f>
        <v>0</v>
      </c>
      <c r="L22" s="26">
        <f>0</f>
        <v>0</v>
      </c>
      <c r="M22" s="26">
        <v>2579.85</v>
      </c>
      <c r="N22" s="26">
        <f>0</f>
        <v>0</v>
      </c>
      <c r="O22" s="26">
        <f>0</f>
        <v>0</v>
      </c>
      <c r="P22" s="26">
        <f>0</f>
        <v>0</v>
      </c>
      <c r="Q22" s="26">
        <f>0</f>
        <v>0</v>
      </c>
      <c r="R22" s="26">
        <f>0</f>
        <v>0</v>
      </c>
      <c r="S22" s="26">
        <f>0</f>
        <v>0</v>
      </c>
      <c r="T22" s="26">
        <v>3195.05</v>
      </c>
      <c r="U22" s="26">
        <v>934</v>
      </c>
      <c r="V22" s="26">
        <v>1338.1</v>
      </c>
      <c r="W22" s="26">
        <f>0</f>
        <v>0</v>
      </c>
      <c r="X22" s="26">
        <v>55951.45</v>
      </c>
      <c r="Y22" s="26">
        <v>2432.2399999999998</v>
      </c>
      <c r="Z22" s="26">
        <f>0</f>
        <v>0</v>
      </c>
      <c r="AA22" s="26">
        <v>122.01</v>
      </c>
      <c r="AB22" s="26">
        <f>0</f>
        <v>0</v>
      </c>
      <c r="AC22" s="26">
        <v>1833.92</v>
      </c>
      <c r="AD22" s="26">
        <f>0</f>
        <v>0</v>
      </c>
      <c r="AE22" s="26">
        <v>7694.27</v>
      </c>
      <c r="AF22" s="26">
        <f>0</f>
        <v>0</v>
      </c>
      <c r="AG22" s="26">
        <v>0</v>
      </c>
      <c r="AH22" s="26">
        <f>0</f>
        <v>0</v>
      </c>
      <c r="AI22" s="26">
        <v>840.5</v>
      </c>
      <c r="AJ22" s="26">
        <v>715</v>
      </c>
      <c r="AK22" s="26">
        <v>34.5</v>
      </c>
      <c r="AL22" s="26">
        <f>0</f>
        <v>0</v>
      </c>
      <c r="AM22" s="26">
        <f>0</f>
        <v>0</v>
      </c>
      <c r="AN22" s="26">
        <v>3.4</v>
      </c>
      <c r="AO22" s="26">
        <v>144973.44</v>
      </c>
      <c r="AP22" s="26">
        <v>547731.37</v>
      </c>
      <c r="AQ22" s="26">
        <v>28112.07</v>
      </c>
      <c r="AR22" s="26">
        <v>2623.5</v>
      </c>
      <c r="AS22" s="26">
        <v>111.05</v>
      </c>
      <c r="AT22" s="26">
        <v>13.75</v>
      </c>
      <c r="AU22" s="26">
        <v>875347.55</v>
      </c>
      <c r="AV22" s="27">
        <v>875347.55</v>
      </c>
      <c r="AW22" s="22"/>
      <c r="AX22" s="23" t="s">
        <v>74</v>
      </c>
      <c r="AY22" s="28">
        <f t="shared" si="0"/>
        <v>62513.599999999999</v>
      </c>
      <c r="AZ22" s="28">
        <f t="shared" si="1"/>
        <v>753056.13</v>
      </c>
      <c r="BA22" s="28">
        <f t="shared" si="2"/>
        <v>37762.270000000004</v>
      </c>
      <c r="BB22" s="28">
        <f t="shared" si="3"/>
        <v>19295.45</v>
      </c>
      <c r="BC22" s="28">
        <f t="shared" si="4"/>
        <v>2720.1</v>
      </c>
      <c r="BD22" s="29">
        <f t="shared" si="5"/>
        <v>875347.54999999993</v>
      </c>
    </row>
    <row r="23" spans="1:56" ht="49.95" customHeight="1">
      <c r="A23" s="25" t="s">
        <v>75</v>
      </c>
      <c r="B23" s="26">
        <f>0</f>
        <v>0</v>
      </c>
      <c r="C23" s="26">
        <f>0</f>
        <v>0</v>
      </c>
      <c r="D23" s="26">
        <f>0</f>
        <v>0</v>
      </c>
      <c r="E23" s="26">
        <f>0</f>
        <v>0</v>
      </c>
      <c r="F23" s="26">
        <v>1168.8499999999999</v>
      </c>
      <c r="G23" s="26">
        <v>13782.55</v>
      </c>
      <c r="H23" s="26">
        <f>0</f>
        <v>0</v>
      </c>
      <c r="I23" s="26">
        <f>0</f>
        <v>0</v>
      </c>
      <c r="J23" s="26">
        <f>0</f>
        <v>0</v>
      </c>
      <c r="K23" s="26">
        <f>0</f>
        <v>0</v>
      </c>
      <c r="L23" s="26">
        <f>0</f>
        <v>0</v>
      </c>
      <c r="M23" s="26">
        <v>4870</v>
      </c>
      <c r="N23" s="26">
        <f>0</f>
        <v>0</v>
      </c>
      <c r="O23" s="26">
        <v>57.5</v>
      </c>
      <c r="P23" s="26">
        <f>0</f>
        <v>0</v>
      </c>
      <c r="Q23" s="26">
        <f>0</f>
        <v>0</v>
      </c>
      <c r="R23" s="26">
        <f>0</f>
        <v>0</v>
      </c>
      <c r="S23" s="26">
        <f>0</f>
        <v>0</v>
      </c>
      <c r="T23" s="26">
        <f>0</f>
        <v>0</v>
      </c>
      <c r="U23" s="26">
        <v>147.30000000000001</v>
      </c>
      <c r="V23" s="26">
        <v>104.2</v>
      </c>
      <c r="W23" s="26">
        <f>0</f>
        <v>0</v>
      </c>
      <c r="X23" s="26">
        <f>0</f>
        <v>0</v>
      </c>
      <c r="Y23" s="26">
        <f>0</f>
        <v>0</v>
      </c>
      <c r="Z23" s="26">
        <f>0</f>
        <v>0</v>
      </c>
      <c r="AA23" s="26">
        <f>0</f>
        <v>0</v>
      </c>
      <c r="AB23" s="26">
        <f>0</f>
        <v>0</v>
      </c>
      <c r="AC23" s="26">
        <v>826.05</v>
      </c>
      <c r="AD23" s="26">
        <f>0</f>
        <v>0</v>
      </c>
      <c r="AE23" s="26">
        <v>3244.41</v>
      </c>
      <c r="AF23" s="26">
        <f>0</f>
        <v>0</v>
      </c>
      <c r="AG23" s="26">
        <v>0</v>
      </c>
      <c r="AH23" s="26">
        <f>0</f>
        <v>0</v>
      </c>
      <c r="AI23" s="26">
        <v>117.31</v>
      </c>
      <c r="AJ23" s="26">
        <f>0</f>
        <v>0</v>
      </c>
      <c r="AK23" s="26">
        <f>0</f>
        <v>0</v>
      </c>
      <c r="AL23" s="26">
        <f>0</f>
        <v>0</v>
      </c>
      <c r="AM23" s="26">
        <f>0</f>
        <v>0</v>
      </c>
      <c r="AN23" s="26">
        <f>0</f>
        <v>0</v>
      </c>
      <c r="AO23" s="26">
        <v>198167.32</v>
      </c>
      <c r="AP23" s="26">
        <v>80299.53</v>
      </c>
      <c r="AQ23" s="26">
        <v>19032.55</v>
      </c>
      <c r="AR23" s="26">
        <v>57</v>
      </c>
      <c r="AS23" s="26">
        <v>9328.41</v>
      </c>
      <c r="AT23" s="26">
        <f>0</f>
        <v>0</v>
      </c>
      <c r="AU23" s="26">
        <v>331202.98</v>
      </c>
      <c r="AV23" s="27">
        <v>331202.98</v>
      </c>
      <c r="AW23" s="22"/>
      <c r="AX23" s="23" t="s">
        <v>75</v>
      </c>
      <c r="AY23" s="28">
        <f t="shared" si="0"/>
        <v>9811.7199999999993</v>
      </c>
      <c r="AZ23" s="28">
        <f t="shared" si="1"/>
        <v>298288.25</v>
      </c>
      <c r="BA23" s="28">
        <f t="shared" si="2"/>
        <v>23103.01</v>
      </c>
      <c r="BB23" s="28">
        <f t="shared" si="3"/>
        <v>0</v>
      </c>
      <c r="BC23" s="28">
        <f t="shared" si="4"/>
        <v>0</v>
      </c>
      <c r="BD23" s="29">
        <f t="shared" si="5"/>
        <v>331202.98</v>
      </c>
    </row>
    <row r="24" spans="1:56" ht="49.95" customHeight="1">
      <c r="A24" s="25" t="s">
        <v>76</v>
      </c>
      <c r="B24" s="26">
        <f>0</f>
        <v>0</v>
      </c>
      <c r="C24" s="26">
        <f>0</f>
        <v>0</v>
      </c>
      <c r="D24" s="26">
        <v>769.19</v>
      </c>
      <c r="E24" s="26">
        <f>0</f>
        <v>0</v>
      </c>
      <c r="F24" s="26">
        <f>0</f>
        <v>0</v>
      </c>
      <c r="G24" s="26">
        <v>11011.42</v>
      </c>
      <c r="H24" s="26">
        <f>0</f>
        <v>0</v>
      </c>
      <c r="I24" s="26">
        <f>0</f>
        <v>0</v>
      </c>
      <c r="J24" s="26">
        <f>0</f>
        <v>0</v>
      </c>
      <c r="K24" s="26">
        <f>0</f>
        <v>0</v>
      </c>
      <c r="L24" s="26">
        <f>0</f>
        <v>0</v>
      </c>
      <c r="M24" s="26">
        <v>13892.66</v>
      </c>
      <c r="N24" s="26">
        <f>0</f>
        <v>0</v>
      </c>
      <c r="O24" s="26">
        <f>0</f>
        <v>0</v>
      </c>
      <c r="P24" s="26">
        <v>10551.12</v>
      </c>
      <c r="Q24" s="26">
        <f>0</f>
        <v>0</v>
      </c>
      <c r="R24" s="26">
        <f>0</f>
        <v>0</v>
      </c>
      <c r="S24" s="26">
        <f>0</f>
        <v>0</v>
      </c>
      <c r="T24" s="26">
        <v>2433.41</v>
      </c>
      <c r="U24" s="26">
        <v>33.35</v>
      </c>
      <c r="V24" s="26">
        <v>238.55</v>
      </c>
      <c r="W24" s="26">
        <f>0</f>
        <v>0</v>
      </c>
      <c r="X24" s="26">
        <f>0</f>
        <v>0</v>
      </c>
      <c r="Y24" s="26">
        <f>0</f>
        <v>0</v>
      </c>
      <c r="Z24" s="26">
        <f>0</f>
        <v>0</v>
      </c>
      <c r="AA24" s="26">
        <f>0</f>
        <v>0</v>
      </c>
      <c r="AB24" s="26">
        <f>0</f>
        <v>0</v>
      </c>
      <c r="AC24" s="26">
        <v>50.75</v>
      </c>
      <c r="AD24" s="26">
        <f>0</f>
        <v>0</v>
      </c>
      <c r="AE24" s="26">
        <v>7091.14</v>
      </c>
      <c r="AF24" s="26">
        <f>0</f>
        <v>0</v>
      </c>
      <c r="AG24" s="26">
        <v>0</v>
      </c>
      <c r="AH24" s="26">
        <f>0</f>
        <v>0</v>
      </c>
      <c r="AI24" s="26">
        <v>6.85</v>
      </c>
      <c r="AJ24" s="26">
        <v>119.5</v>
      </c>
      <c r="AK24" s="26">
        <f>0</f>
        <v>0</v>
      </c>
      <c r="AL24" s="26">
        <f>0</f>
        <v>0</v>
      </c>
      <c r="AM24" s="26">
        <f>0</f>
        <v>0</v>
      </c>
      <c r="AN24" s="26">
        <f>0</f>
        <v>0</v>
      </c>
      <c r="AO24" s="26">
        <v>40731.980000000003</v>
      </c>
      <c r="AP24" s="26">
        <v>107524.41</v>
      </c>
      <c r="AQ24" s="26">
        <v>9.3000000000000007</v>
      </c>
      <c r="AR24" s="26">
        <v>51.7</v>
      </c>
      <c r="AS24" s="26">
        <v>1360.21</v>
      </c>
      <c r="AT24" s="26">
        <f>0</f>
        <v>0</v>
      </c>
      <c r="AU24" s="26">
        <v>195875.54</v>
      </c>
      <c r="AV24" s="27">
        <v>195875.54</v>
      </c>
      <c r="AW24" s="22"/>
      <c r="AX24" s="23" t="s">
        <v>76</v>
      </c>
      <c r="AY24" s="28">
        <f t="shared" si="0"/>
        <v>1810.16</v>
      </c>
      <c r="AZ24" s="28">
        <f t="shared" si="1"/>
        <v>175593.88</v>
      </c>
      <c r="BA24" s="28">
        <f t="shared" si="2"/>
        <v>7151.1900000000005</v>
      </c>
      <c r="BB24" s="28">
        <f t="shared" si="3"/>
        <v>0</v>
      </c>
      <c r="BC24" s="28">
        <f t="shared" si="4"/>
        <v>11320.310000000001</v>
      </c>
      <c r="BD24" s="29">
        <f t="shared" si="5"/>
        <v>195875.54</v>
      </c>
    </row>
    <row r="25" spans="1:56" ht="49.95" customHeight="1">
      <c r="A25" s="25" t="s">
        <v>77</v>
      </c>
      <c r="B25" s="26">
        <f>0</f>
        <v>0</v>
      </c>
      <c r="C25" s="26">
        <v>101.7</v>
      </c>
      <c r="D25" s="26">
        <f>0</f>
        <v>0</v>
      </c>
      <c r="E25" s="26">
        <f>0</f>
        <v>0</v>
      </c>
      <c r="F25" s="26">
        <v>17</v>
      </c>
      <c r="G25" s="26">
        <v>16013.95</v>
      </c>
      <c r="H25" s="26">
        <f>0</f>
        <v>0</v>
      </c>
      <c r="I25" s="26">
        <f>0</f>
        <v>0</v>
      </c>
      <c r="J25" s="26">
        <f>0</f>
        <v>0</v>
      </c>
      <c r="K25" s="26">
        <v>4437</v>
      </c>
      <c r="L25" s="26">
        <v>2</v>
      </c>
      <c r="M25" s="26">
        <f>0</f>
        <v>0</v>
      </c>
      <c r="N25" s="26">
        <f>0</f>
        <v>0</v>
      </c>
      <c r="O25" s="26">
        <v>200.36</v>
      </c>
      <c r="P25" s="26">
        <v>9.75</v>
      </c>
      <c r="Q25" s="26">
        <f>0</f>
        <v>0</v>
      </c>
      <c r="R25" s="26">
        <f>0</f>
        <v>0</v>
      </c>
      <c r="S25" s="26">
        <f>0</f>
        <v>0</v>
      </c>
      <c r="T25" s="26">
        <f>0</f>
        <v>0</v>
      </c>
      <c r="U25" s="26">
        <v>40781.800000000003</v>
      </c>
      <c r="V25" s="26">
        <v>83117</v>
      </c>
      <c r="W25" s="26">
        <v>3.25</v>
      </c>
      <c r="X25" s="26">
        <v>12519.82</v>
      </c>
      <c r="Y25" s="26">
        <f>0</f>
        <v>0</v>
      </c>
      <c r="Z25" s="26">
        <v>43854</v>
      </c>
      <c r="AA25" s="26">
        <f>0</f>
        <v>0</v>
      </c>
      <c r="AB25" s="26">
        <f>0</f>
        <v>0</v>
      </c>
      <c r="AC25" s="26">
        <v>1223.2</v>
      </c>
      <c r="AD25" s="26">
        <f>0</f>
        <v>0</v>
      </c>
      <c r="AE25" s="26">
        <v>4774.3</v>
      </c>
      <c r="AF25" s="26">
        <f>0</f>
        <v>0</v>
      </c>
      <c r="AG25" s="26">
        <v>0</v>
      </c>
      <c r="AH25" s="26">
        <f>0</f>
        <v>0</v>
      </c>
      <c r="AI25" s="26">
        <v>202</v>
      </c>
      <c r="AJ25" s="26">
        <v>135</v>
      </c>
      <c r="AK25" s="26">
        <f>0</f>
        <v>0</v>
      </c>
      <c r="AL25" s="26">
        <f>0</f>
        <v>0</v>
      </c>
      <c r="AM25" s="26">
        <f>0</f>
        <v>0</v>
      </c>
      <c r="AN25" s="26">
        <f>0</f>
        <v>0</v>
      </c>
      <c r="AO25" s="26">
        <v>135908.54</v>
      </c>
      <c r="AP25" s="26">
        <v>39682.5</v>
      </c>
      <c r="AQ25" s="26">
        <v>18193.5</v>
      </c>
      <c r="AR25" s="26">
        <v>883.45</v>
      </c>
      <c r="AS25" s="26">
        <v>5594.23</v>
      </c>
      <c r="AT25" s="26">
        <f>0</f>
        <v>0</v>
      </c>
      <c r="AU25" s="26">
        <v>407654.35000000003</v>
      </c>
      <c r="AV25" s="27">
        <v>407654.35000000003</v>
      </c>
      <c r="AW25" s="22"/>
      <c r="AX25" s="23" t="s">
        <v>77</v>
      </c>
      <c r="AY25" s="28">
        <f t="shared" si="0"/>
        <v>191727.91000000003</v>
      </c>
      <c r="AZ25" s="28">
        <f t="shared" si="1"/>
        <v>191621.99000000002</v>
      </c>
      <c r="BA25" s="28">
        <f t="shared" si="2"/>
        <v>24191</v>
      </c>
      <c r="BB25" s="28">
        <f t="shared" si="3"/>
        <v>0</v>
      </c>
      <c r="BC25" s="28">
        <f t="shared" si="4"/>
        <v>113.45</v>
      </c>
      <c r="BD25" s="29">
        <f t="shared" si="5"/>
        <v>407654.35000000003</v>
      </c>
    </row>
    <row r="26" spans="1:56" ht="49.95" customHeight="1">
      <c r="A26" s="25" t="s">
        <v>78</v>
      </c>
      <c r="B26" s="26">
        <f>0</f>
        <v>0</v>
      </c>
      <c r="C26" s="26">
        <f>0</f>
        <v>0</v>
      </c>
      <c r="D26" s="26">
        <f>0</f>
        <v>0</v>
      </c>
      <c r="E26" s="26">
        <f>0</f>
        <v>0</v>
      </c>
      <c r="F26" s="26">
        <f>0</f>
        <v>0</v>
      </c>
      <c r="G26" s="26">
        <f>0</f>
        <v>0</v>
      </c>
      <c r="H26" s="26">
        <f>0</f>
        <v>0</v>
      </c>
      <c r="I26" s="26">
        <f>0</f>
        <v>0</v>
      </c>
      <c r="J26" s="26">
        <f>0</f>
        <v>0</v>
      </c>
      <c r="K26" s="26">
        <f>0</f>
        <v>0</v>
      </c>
      <c r="L26" s="26">
        <f>0</f>
        <v>0</v>
      </c>
      <c r="M26" s="26">
        <f>0</f>
        <v>0</v>
      </c>
      <c r="N26" s="26">
        <f>0</f>
        <v>0</v>
      </c>
      <c r="O26" s="26">
        <f>0</f>
        <v>0</v>
      </c>
      <c r="P26" s="26">
        <f>0</f>
        <v>0</v>
      </c>
      <c r="Q26" s="26">
        <f>0</f>
        <v>0</v>
      </c>
      <c r="R26" s="26">
        <f>0</f>
        <v>0</v>
      </c>
      <c r="S26" s="26">
        <f>0</f>
        <v>0</v>
      </c>
      <c r="T26" s="26">
        <f>0</f>
        <v>0</v>
      </c>
      <c r="U26" s="26">
        <f>0</f>
        <v>0</v>
      </c>
      <c r="V26" s="26">
        <f>0</f>
        <v>0</v>
      </c>
      <c r="W26" s="26">
        <f>0</f>
        <v>0</v>
      </c>
      <c r="X26" s="26">
        <v>8748</v>
      </c>
      <c r="Y26" s="26">
        <f>0</f>
        <v>0</v>
      </c>
      <c r="Z26" s="26">
        <f>0</f>
        <v>0</v>
      </c>
      <c r="AA26" s="26">
        <f>0</f>
        <v>0</v>
      </c>
      <c r="AB26" s="26">
        <f>0</f>
        <v>0</v>
      </c>
      <c r="AC26" s="26">
        <f>0</f>
        <v>0</v>
      </c>
      <c r="AD26" s="26">
        <f>0</f>
        <v>0</v>
      </c>
      <c r="AE26" s="26">
        <f>0</f>
        <v>0</v>
      </c>
      <c r="AF26" s="26">
        <f>0</f>
        <v>0</v>
      </c>
      <c r="AG26" s="26">
        <v>0</v>
      </c>
      <c r="AH26" s="26">
        <f>0</f>
        <v>0</v>
      </c>
      <c r="AI26" s="26">
        <v>193</v>
      </c>
      <c r="AJ26" s="26">
        <f>0</f>
        <v>0</v>
      </c>
      <c r="AK26" s="26">
        <f>0</f>
        <v>0</v>
      </c>
      <c r="AL26" s="26">
        <f>0</f>
        <v>0</v>
      </c>
      <c r="AM26" s="26">
        <f>0</f>
        <v>0</v>
      </c>
      <c r="AN26" s="26">
        <f>0</f>
        <v>0</v>
      </c>
      <c r="AO26" s="26">
        <v>350</v>
      </c>
      <c r="AP26" s="26">
        <v>430</v>
      </c>
      <c r="AQ26" s="26">
        <v>470</v>
      </c>
      <c r="AR26" s="26">
        <v>233</v>
      </c>
      <c r="AS26" s="26">
        <f>0</f>
        <v>0</v>
      </c>
      <c r="AT26" s="26">
        <f>0</f>
        <v>0</v>
      </c>
      <c r="AU26" s="26">
        <v>10424</v>
      </c>
      <c r="AV26" s="27">
        <v>10424</v>
      </c>
      <c r="AW26" s="22"/>
      <c r="AX26" s="23" t="s">
        <v>78</v>
      </c>
      <c r="AY26" s="28">
        <f t="shared" si="0"/>
        <v>9174</v>
      </c>
      <c r="AZ26" s="28">
        <f t="shared" si="1"/>
        <v>780</v>
      </c>
      <c r="BA26" s="28">
        <f t="shared" si="2"/>
        <v>470</v>
      </c>
      <c r="BB26" s="28">
        <f t="shared" si="3"/>
        <v>0</v>
      </c>
      <c r="BC26" s="28">
        <f t="shared" si="4"/>
        <v>0</v>
      </c>
      <c r="BD26" s="29">
        <f t="shared" si="5"/>
        <v>10424</v>
      </c>
    </row>
    <row r="27" spans="1:56" ht="49.95" customHeight="1">
      <c r="A27" s="25" t="s">
        <v>79</v>
      </c>
      <c r="B27" s="26">
        <f>0</f>
        <v>0</v>
      </c>
      <c r="C27" s="26">
        <v>270</v>
      </c>
      <c r="D27" s="26">
        <f>0</f>
        <v>0</v>
      </c>
      <c r="E27" s="26">
        <f>0</f>
        <v>0</v>
      </c>
      <c r="F27" s="26">
        <f>0</f>
        <v>0</v>
      </c>
      <c r="G27" s="26">
        <v>10023.209999999999</v>
      </c>
      <c r="H27" s="26">
        <f>0</f>
        <v>0</v>
      </c>
      <c r="I27" s="26">
        <f>0</f>
        <v>0</v>
      </c>
      <c r="J27" s="26">
        <f>0</f>
        <v>0</v>
      </c>
      <c r="K27" s="26">
        <f>0</f>
        <v>0</v>
      </c>
      <c r="L27" s="26">
        <f>0</f>
        <v>0</v>
      </c>
      <c r="M27" s="26">
        <f>0</f>
        <v>0</v>
      </c>
      <c r="N27" s="26">
        <f>0</f>
        <v>0</v>
      </c>
      <c r="O27" s="26">
        <f>0</f>
        <v>0</v>
      </c>
      <c r="P27" s="26">
        <f>0</f>
        <v>0</v>
      </c>
      <c r="Q27" s="26">
        <f>0</f>
        <v>0</v>
      </c>
      <c r="R27" s="26">
        <f>0</f>
        <v>0</v>
      </c>
      <c r="S27" s="26">
        <f>0</f>
        <v>0</v>
      </c>
      <c r="T27" s="26">
        <v>107.6</v>
      </c>
      <c r="U27" s="26">
        <f>0</f>
        <v>0</v>
      </c>
      <c r="V27" s="26">
        <v>2.5</v>
      </c>
      <c r="W27" s="26">
        <f>0</f>
        <v>0</v>
      </c>
      <c r="X27" s="26">
        <f>0</f>
        <v>0</v>
      </c>
      <c r="Y27" s="26">
        <f>0</f>
        <v>0</v>
      </c>
      <c r="Z27" s="26">
        <f>0</f>
        <v>0</v>
      </c>
      <c r="AA27" s="26">
        <f>0</f>
        <v>0</v>
      </c>
      <c r="AB27" s="26">
        <f>0</f>
        <v>0</v>
      </c>
      <c r="AC27" s="26">
        <v>439.55</v>
      </c>
      <c r="AD27" s="26">
        <f>0</f>
        <v>0</v>
      </c>
      <c r="AE27" s="26">
        <v>1497.55</v>
      </c>
      <c r="AF27" s="26">
        <f>0</f>
        <v>0</v>
      </c>
      <c r="AG27" s="26">
        <v>0</v>
      </c>
      <c r="AH27" s="26">
        <f>0</f>
        <v>0</v>
      </c>
      <c r="AI27" s="26">
        <v>224.4</v>
      </c>
      <c r="AJ27" s="26">
        <v>236.9</v>
      </c>
      <c r="AK27" s="26">
        <f>0</f>
        <v>0</v>
      </c>
      <c r="AL27" s="26">
        <f>0</f>
        <v>0</v>
      </c>
      <c r="AM27" s="26">
        <f>0</f>
        <v>0</v>
      </c>
      <c r="AN27" s="26">
        <f>0</f>
        <v>0</v>
      </c>
      <c r="AO27" s="26">
        <v>150658.01</v>
      </c>
      <c r="AP27" s="26">
        <v>6616.5</v>
      </c>
      <c r="AQ27" s="26">
        <v>2792.4</v>
      </c>
      <c r="AR27" s="26">
        <v>1194.68</v>
      </c>
      <c r="AS27" s="26">
        <v>1451.78</v>
      </c>
      <c r="AT27" s="26">
        <f>0</f>
        <v>0</v>
      </c>
      <c r="AU27" s="26">
        <v>175515.08</v>
      </c>
      <c r="AV27" s="27">
        <v>175515.08</v>
      </c>
      <c r="AW27" s="22"/>
      <c r="AX27" s="23" t="s">
        <v>79</v>
      </c>
      <c r="AY27" s="28">
        <f t="shared" si="0"/>
        <v>3110.26</v>
      </c>
      <c r="AZ27" s="28">
        <f t="shared" si="1"/>
        <v>167405.32</v>
      </c>
      <c r="BA27" s="28">
        <f t="shared" si="2"/>
        <v>4729.5</v>
      </c>
      <c r="BB27" s="28">
        <f t="shared" si="3"/>
        <v>0</v>
      </c>
      <c r="BC27" s="28">
        <f t="shared" si="4"/>
        <v>270</v>
      </c>
      <c r="BD27" s="29">
        <f t="shared" si="5"/>
        <v>175515.08000000002</v>
      </c>
    </row>
    <row r="28" spans="1:56" ht="49.95" customHeight="1">
      <c r="A28" s="25" t="s">
        <v>80</v>
      </c>
      <c r="B28" s="26">
        <f>0</f>
        <v>0</v>
      </c>
      <c r="C28" s="26">
        <v>0.5</v>
      </c>
      <c r="D28" s="26">
        <f>0</f>
        <v>0</v>
      </c>
      <c r="E28" s="26">
        <f>0</f>
        <v>0</v>
      </c>
      <c r="F28" s="26">
        <f>0</f>
        <v>0</v>
      </c>
      <c r="G28" s="26">
        <v>5145.25</v>
      </c>
      <c r="H28" s="26">
        <f>0</f>
        <v>0</v>
      </c>
      <c r="I28" s="26">
        <v>12974.37</v>
      </c>
      <c r="J28" s="26">
        <f>0</f>
        <v>0</v>
      </c>
      <c r="K28" s="26">
        <v>17890.16</v>
      </c>
      <c r="L28" s="26">
        <f>0</f>
        <v>0</v>
      </c>
      <c r="M28" s="26">
        <v>6283.57</v>
      </c>
      <c r="N28" s="26">
        <f>0</f>
        <v>0</v>
      </c>
      <c r="O28" s="26">
        <f>0</f>
        <v>0</v>
      </c>
      <c r="P28" s="26">
        <f>0</f>
        <v>0</v>
      </c>
      <c r="Q28" s="26">
        <f>0</f>
        <v>0</v>
      </c>
      <c r="R28" s="26">
        <f>0</f>
        <v>0</v>
      </c>
      <c r="S28" s="26">
        <f>0</f>
        <v>0</v>
      </c>
      <c r="T28" s="26">
        <v>376.65</v>
      </c>
      <c r="U28" s="26">
        <v>73.2</v>
      </c>
      <c r="V28" s="26">
        <v>87.05</v>
      </c>
      <c r="W28" s="26">
        <f>0</f>
        <v>0</v>
      </c>
      <c r="X28" s="26">
        <v>11205</v>
      </c>
      <c r="Y28" s="26">
        <f>0</f>
        <v>0</v>
      </c>
      <c r="Z28" s="26">
        <f>0</f>
        <v>0</v>
      </c>
      <c r="AA28" s="26">
        <f>0</f>
        <v>0</v>
      </c>
      <c r="AB28" s="26">
        <f>0</f>
        <v>0</v>
      </c>
      <c r="AC28" s="26">
        <v>251.3</v>
      </c>
      <c r="AD28" s="26">
        <f>0</f>
        <v>0</v>
      </c>
      <c r="AE28" s="26">
        <v>3246.45</v>
      </c>
      <c r="AF28" s="26">
        <f>0</f>
        <v>0</v>
      </c>
      <c r="AG28" s="26">
        <v>0</v>
      </c>
      <c r="AH28" s="26">
        <f>0</f>
        <v>0</v>
      </c>
      <c r="AI28" s="26">
        <v>9676.02</v>
      </c>
      <c r="AJ28" s="26">
        <v>76.45</v>
      </c>
      <c r="AK28" s="26">
        <f>0</f>
        <v>0</v>
      </c>
      <c r="AL28" s="26">
        <f>0</f>
        <v>0</v>
      </c>
      <c r="AM28" s="26">
        <f>0</f>
        <v>0</v>
      </c>
      <c r="AN28" s="26">
        <v>140</v>
      </c>
      <c r="AO28" s="26">
        <v>42577.85</v>
      </c>
      <c r="AP28" s="26">
        <v>28798.06</v>
      </c>
      <c r="AQ28" s="26">
        <v>719.35</v>
      </c>
      <c r="AR28" s="26">
        <v>6377.47</v>
      </c>
      <c r="AS28" s="26">
        <v>393.2</v>
      </c>
      <c r="AT28" s="26">
        <f>0</f>
        <v>0</v>
      </c>
      <c r="AU28" s="26">
        <v>146291.90000000002</v>
      </c>
      <c r="AV28" s="27">
        <v>146291.90000000002</v>
      </c>
      <c r="AW28" s="22"/>
      <c r="AX28" s="23" t="s">
        <v>80</v>
      </c>
      <c r="AY28" s="28">
        <f t="shared" si="0"/>
        <v>58752.92</v>
      </c>
      <c r="AZ28" s="28">
        <f t="shared" si="1"/>
        <v>83181.38</v>
      </c>
      <c r="BA28" s="28">
        <f t="shared" si="2"/>
        <v>4217.1000000000004</v>
      </c>
      <c r="BB28" s="28">
        <f t="shared" si="3"/>
        <v>0</v>
      </c>
      <c r="BC28" s="28">
        <f t="shared" si="4"/>
        <v>140.5</v>
      </c>
      <c r="BD28" s="29">
        <f t="shared" si="5"/>
        <v>146291.9</v>
      </c>
    </row>
    <row r="29" spans="1:56" ht="49.95" customHeight="1">
      <c r="A29" s="25" t="s">
        <v>81</v>
      </c>
      <c r="B29" s="26">
        <v>449.37</v>
      </c>
      <c r="C29" s="26">
        <f>0</f>
        <v>0</v>
      </c>
      <c r="D29" s="26">
        <f>0</f>
        <v>0</v>
      </c>
      <c r="E29" s="26">
        <f>0</f>
        <v>0</v>
      </c>
      <c r="F29" s="26">
        <f>0</f>
        <v>0</v>
      </c>
      <c r="G29" s="26">
        <v>68386.52</v>
      </c>
      <c r="H29" s="26">
        <f>0</f>
        <v>0</v>
      </c>
      <c r="I29" s="26">
        <v>5303.82</v>
      </c>
      <c r="J29" s="26">
        <f>0</f>
        <v>0</v>
      </c>
      <c r="K29" s="26">
        <v>1957.06</v>
      </c>
      <c r="L29" s="26">
        <f>0</f>
        <v>0</v>
      </c>
      <c r="M29" s="26">
        <f>0</f>
        <v>0</v>
      </c>
      <c r="N29" s="26">
        <f>0</f>
        <v>0</v>
      </c>
      <c r="O29" s="26">
        <v>7004</v>
      </c>
      <c r="P29" s="26">
        <v>27.24</v>
      </c>
      <c r="Q29" s="26">
        <f>0</f>
        <v>0</v>
      </c>
      <c r="R29" s="26">
        <f>0</f>
        <v>0</v>
      </c>
      <c r="S29" s="26">
        <f>0</f>
        <v>0</v>
      </c>
      <c r="T29" s="26">
        <v>4972.2</v>
      </c>
      <c r="U29" s="26">
        <v>82014.100000000006</v>
      </c>
      <c r="V29" s="26">
        <v>120198.31</v>
      </c>
      <c r="W29" s="26">
        <v>1369.2</v>
      </c>
      <c r="X29" s="26">
        <v>104559.52</v>
      </c>
      <c r="Y29" s="26">
        <f>0</f>
        <v>0</v>
      </c>
      <c r="Z29" s="26">
        <v>3059.5</v>
      </c>
      <c r="AA29" s="26">
        <f>0</f>
        <v>0</v>
      </c>
      <c r="AB29" s="26">
        <f>0</f>
        <v>0</v>
      </c>
      <c r="AC29" s="26">
        <v>3950.1</v>
      </c>
      <c r="AD29" s="26">
        <v>24.5</v>
      </c>
      <c r="AE29" s="26">
        <v>22344.9</v>
      </c>
      <c r="AF29" s="26">
        <f>0</f>
        <v>0</v>
      </c>
      <c r="AG29" s="26">
        <v>0</v>
      </c>
      <c r="AH29" s="26">
        <f>0</f>
        <v>0</v>
      </c>
      <c r="AI29" s="26">
        <v>4284.6000000000004</v>
      </c>
      <c r="AJ29" s="26">
        <v>5237.8100000000004</v>
      </c>
      <c r="AK29" s="26">
        <v>1081.1199999999999</v>
      </c>
      <c r="AL29" s="26">
        <f>0</f>
        <v>0</v>
      </c>
      <c r="AM29" s="26">
        <f>0</f>
        <v>0</v>
      </c>
      <c r="AN29" s="26">
        <f>0</f>
        <v>0</v>
      </c>
      <c r="AO29" s="26">
        <v>372172</v>
      </c>
      <c r="AP29" s="26">
        <v>317099.48</v>
      </c>
      <c r="AQ29" s="26">
        <v>80360.63</v>
      </c>
      <c r="AR29" s="26">
        <v>11922.59</v>
      </c>
      <c r="AS29" s="26">
        <v>174838.24</v>
      </c>
      <c r="AT29" s="26">
        <f>0</f>
        <v>0</v>
      </c>
      <c r="AU29" s="26">
        <v>1392616.81</v>
      </c>
      <c r="AV29" s="27">
        <v>1392616.81</v>
      </c>
      <c r="AW29" s="22"/>
      <c r="AX29" s="23" t="s">
        <v>81</v>
      </c>
      <c r="AY29" s="28">
        <f t="shared" si="0"/>
        <v>521748.75</v>
      </c>
      <c r="AZ29" s="28">
        <f t="shared" si="1"/>
        <v>762630.2</v>
      </c>
      <c r="BA29" s="28">
        <f t="shared" si="2"/>
        <v>106680.13</v>
      </c>
      <c r="BB29" s="28">
        <f t="shared" si="3"/>
        <v>1530.4899999999998</v>
      </c>
      <c r="BC29" s="28">
        <f t="shared" si="4"/>
        <v>27.24</v>
      </c>
      <c r="BD29" s="29">
        <f t="shared" si="5"/>
        <v>1392616.81</v>
      </c>
    </row>
    <row r="30" spans="1:56" ht="49.95" customHeight="1">
      <c r="A30" s="25" t="s">
        <v>82</v>
      </c>
      <c r="B30" s="26">
        <f>0</f>
        <v>0</v>
      </c>
      <c r="C30" s="26">
        <f>0</f>
        <v>0</v>
      </c>
      <c r="D30" s="26">
        <f>0</f>
        <v>0</v>
      </c>
      <c r="E30" s="26">
        <f>0</f>
        <v>0</v>
      </c>
      <c r="F30" s="26">
        <f>0</f>
        <v>0</v>
      </c>
      <c r="G30" s="26">
        <f>0</f>
        <v>0</v>
      </c>
      <c r="H30" s="26">
        <f>0</f>
        <v>0</v>
      </c>
      <c r="I30" s="26">
        <f>0</f>
        <v>0</v>
      </c>
      <c r="J30" s="26">
        <f>0</f>
        <v>0</v>
      </c>
      <c r="K30" s="26">
        <f>0</f>
        <v>0</v>
      </c>
      <c r="L30" s="26">
        <f>0</f>
        <v>0</v>
      </c>
      <c r="M30" s="26">
        <f>0</f>
        <v>0</v>
      </c>
      <c r="N30" s="26">
        <f>0</f>
        <v>0</v>
      </c>
      <c r="O30" s="26">
        <f>0</f>
        <v>0</v>
      </c>
      <c r="P30" s="26">
        <f>0</f>
        <v>0</v>
      </c>
      <c r="Q30" s="26">
        <f>0</f>
        <v>0</v>
      </c>
      <c r="R30" s="26">
        <f>0</f>
        <v>0</v>
      </c>
      <c r="S30" s="26">
        <f>0</f>
        <v>0</v>
      </c>
      <c r="T30" s="26">
        <f>0</f>
        <v>0</v>
      </c>
      <c r="U30" s="26">
        <f>0</f>
        <v>0</v>
      </c>
      <c r="V30" s="26">
        <f>0</f>
        <v>0</v>
      </c>
      <c r="W30" s="26">
        <f>0</f>
        <v>0</v>
      </c>
      <c r="X30" s="26">
        <f>0</f>
        <v>0</v>
      </c>
      <c r="Y30" s="26">
        <f>0</f>
        <v>0</v>
      </c>
      <c r="Z30" s="26">
        <f>0</f>
        <v>0</v>
      </c>
      <c r="AA30" s="26">
        <f>0</f>
        <v>0</v>
      </c>
      <c r="AB30" s="26">
        <f>0</f>
        <v>0</v>
      </c>
      <c r="AC30" s="26">
        <f>0</f>
        <v>0</v>
      </c>
      <c r="AD30" s="26">
        <f>0</f>
        <v>0</v>
      </c>
      <c r="AE30" s="26">
        <f>0</f>
        <v>0</v>
      </c>
      <c r="AF30" s="26">
        <f>0</f>
        <v>0</v>
      </c>
      <c r="AG30" s="26">
        <v>0</v>
      </c>
      <c r="AH30" s="26">
        <f>0</f>
        <v>0</v>
      </c>
      <c r="AI30" s="26">
        <f>0</f>
        <v>0</v>
      </c>
      <c r="AJ30" s="26">
        <f>0</f>
        <v>0</v>
      </c>
      <c r="AK30" s="26">
        <f>0</f>
        <v>0</v>
      </c>
      <c r="AL30" s="26">
        <f>0</f>
        <v>0</v>
      </c>
      <c r="AM30" s="26">
        <f>0</f>
        <v>0</v>
      </c>
      <c r="AN30" s="26">
        <f>0</f>
        <v>0</v>
      </c>
      <c r="AO30" s="26">
        <v>832</v>
      </c>
      <c r="AP30" s="26">
        <f>0</f>
        <v>0</v>
      </c>
      <c r="AQ30" s="26">
        <f>0</f>
        <v>0</v>
      </c>
      <c r="AR30" s="26">
        <f>0</f>
        <v>0</v>
      </c>
      <c r="AS30" s="26">
        <f>0</f>
        <v>0</v>
      </c>
      <c r="AT30" s="26">
        <f>0</f>
        <v>0</v>
      </c>
      <c r="AU30" s="26">
        <v>832</v>
      </c>
      <c r="AV30" s="27">
        <v>832</v>
      </c>
      <c r="AW30" s="22"/>
      <c r="AX30" s="23" t="s">
        <v>82</v>
      </c>
      <c r="AY30" s="28">
        <f t="shared" si="0"/>
        <v>0</v>
      </c>
      <c r="AZ30" s="28">
        <f t="shared" si="1"/>
        <v>832</v>
      </c>
      <c r="BA30" s="28">
        <f t="shared" si="2"/>
        <v>0</v>
      </c>
      <c r="BB30" s="28">
        <f t="shared" si="3"/>
        <v>0</v>
      </c>
      <c r="BC30" s="28">
        <f t="shared" si="4"/>
        <v>0</v>
      </c>
      <c r="BD30" s="29">
        <f t="shared" si="5"/>
        <v>832</v>
      </c>
    </row>
    <row r="31" spans="1:56" ht="49.95" customHeight="1">
      <c r="A31" s="25" t="s">
        <v>83</v>
      </c>
      <c r="B31" s="26">
        <f>0</f>
        <v>0</v>
      </c>
      <c r="C31" s="26">
        <f>0</f>
        <v>0</v>
      </c>
      <c r="D31" s="26">
        <f>0</f>
        <v>0</v>
      </c>
      <c r="E31" s="26">
        <f>0</f>
        <v>0</v>
      </c>
      <c r="F31" s="26">
        <f>0</f>
        <v>0</v>
      </c>
      <c r="G31" s="26">
        <f>0</f>
        <v>0</v>
      </c>
      <c r="H31" s="26">
        <f>0</f>
        <v>0</v>
      </c>
      <c r="I31" s="26">
        <f>0</f>
        <v>0</v>
      </c>
      <c r="J31" s="26">
        <f>0</f>
        <v>0</v>
      </c>
      <c r="K31" s="26">
        <f>0</f>
        <v>0</v>
      </c>
      <c r="L31" s="26">
        <f>0</f>
        <v>0</v>
      </c>
      <c r="M31" s="26">
        <f>0</f>
        <v>0</v>
      </c>
      <c r="N31" s="26">
        <f>0</f>
        <v>0</v>
      </c>
      <c r="O31" s="26">
        <f>0</f>
        <v>0</v>
      </c>
      <c r="P31" s="26">
        <f>0</f>
        <v>0</v>
      </c>
      <c r="Q31" s="26">
        <f>0</f>
        <v>0</v>
      </c>
      <c r="R31" s="26">
        <f>0</f>
        <v>0</v>
      </c>
      <c r="S31" s="26">
        <f>0</f>
        <v>0</v>
      </c>
      <c r="T31" s="26">
        <f>0</f>
        <v>0</v>
      </c>
      <c r="U31" s="26">
        <f>0</f>
        <v>0</v>
      </c>
      <c r="V31" s="26">
        <f>0</f>
        <v>0</v>
      </c>
      <c r="W31" s="26">
        <f>0</f>
        <v>0</v>
      </c>
      <c r="X31" s="26">
        <v>2896.61</v>
      </c>
      <c r="Y31" s="26">
        <f>0</f>
        <v>0</v>
      </c>
      <c r="Z31" s="26">
        <f>0</f>
        <v>0</v>
      </c>
      <c r="AA31" s="26">
        <f>0</f>
        <v>0</v>
      </c>
      <c r="AB31" s="26">
        <f>0</f>
        <v>0</v>
      </c>
      <c r="AC31" s="26">
        <f>0</f>
        <v>0</v>
      </c>
      <c r="AD31" s="26">
        <f>0</f>
        <v>0</v>
      </c>
      <c r="AE31" s="26">
        <f>0</f>
        <v>0</v>
      </c>
      <c r="AF31" s="26">
        <f>0</f>
        <v>0</v>
      </c>
      <c r="AG31" s="26">
        <v>0</v>
      </c>
      <c r="AH31" s="26">
        <f>0</f>
        <v>0</v>
      </c>
      <c r="AI31" s="26">
        <f>0</f>
        <v>0</v>
      </c>
      <c r="AJ31" s="26">
        <f>0</f>
        <v>0</v>
      </c>
      <c r="AK31" s="26">
        <f>0</f>
        <v>0</v>
      </c>
      <c r="AL31" s="26">
        <f>0</f>
        <v>0</v>
      </c>
      <c r="AM31" s="26">
        <f>0</f>
        <v>0</v>
      </c>
      <c r="AN31" s="26">
        <f>0</f>
        <v>0</v>
      </c>
      <c r="AO31" s="26">
        <v>3616</v>
      </c>
      <c r="AP31" s="26">
        <v>21</v>
      </c>
      <c r="AQ31" s="26">
        <f>0</f>
        <v>0</v>
      </c>
      <c r="AR31" s="26">
        <f>0</f>
        <v>0</v>
      </c>
      <c r="AS31" s="26">
        <f>0</f>
        <v>0</v>
      </c>
      <c r="AT31" s="26">
        <f>0</f>
        <v>0</v>
      </c>
      <c r="AU31" s="26">
        <v>6533.6100000000006</v>
      </c>
      <c r="AV31" s="27">
        <v>6533.6100000000006</v>
      </c>
      <c r="AW31" s="22"/>
      <c r="AX31" s="23" t="s">
        <v>83</v>
      </c>
      <c r="AY31" s="28">
        <f t="shared" si="0"/>
        <v>2896.61</v>
      </c>
      <c r="AZ31" s="28">
        <f t="shared" si="1"/>
        <v>3637</v>
      </c>
      <c r="BA31" s="28">
        <f t="shared" si="2"/>
        <v>0</v>
      </c>
      <c r="BB31" s="28">
        <f t="shared" si="3"/>
        <v>0</v>
      </c>
      <c r="BC31" s="28">
        <f t="shared" si="4"/>
        <v>0</v>
      </c>
      <c r="BD31" s="29">
        <f t="shared" si="5"/>
        <v>6533.6100000000006</v>
      </c>
    </row>
    <row r="32" spans="1:56" ht="49.95" customHeight="1">
      <c r="A32" s="25" t="s">
        <v>84</v>
      </c>
      <c r="B32" s="26">
        <f>0</f>
        <v>0</v>
      </c>
      <c r="C32" s="26">
        <f>0</f>
        <v>0</v>
      </c>
      <c r="D32" s="26">
        <f>0</f>
        <v>0</v>
      </c>
      <c r="E32" s="26">
        <f>0</f>
        <v>0</v>
      </c>
      <c r="F32" s="26">
        <f>0</f>
        <v>0</v>
      </c>
      <c r="G32" s="26">
        <v>721</v>
      </c>
      <c r="H32" s="26">
        <f>0</f>
        <v>0</v>
      </c>
      <c r="I32" s="26">
        <f>0</f>
        <v>0</v>
      </c>
      <c r="J32" s="26">
        <f>0</f>
        <v>0</v>
      </c>
      <c r="K32" s="26">
        <f>0</f>
        <v>0</v>
      </c>
      <c r="L32" s="26">
        <f>0</f>
        <v>0</v>
      </c>
      <c r="M32" s="26">
        <f>0</f>
        <v>0</v>
      </c>
      <c r="N32" s="26">
        <f>0</f>
        <v>0</v>
      </c>
      <c r="O32" s="26">
        <f>0</f>
        <v>0</v>
      </c>
      <c r="P32" s="26">
        <f>0</f>
        <v>0</v>
      </c>
      <c r="Q32" s="26">
        <f>0</f>
        <v>0</v>
      </c>
      <c r="R32" s="26">
        <f>0</f>
        <v>0</v>
      </c>
      <c r="S32" s="26">
        <f>0</f>
        <v>0</v>
      </c>
      <c r="T32" s="26">
        <v>324</v>
      </c>
      <c r="U32" s="26">
        <f>0</f>
        <v>0</v>
      </c>
      <c r="V32" s="26">
        <f>0</f>
        <v>0</v>
      </c>
      <c r="W32" s="26">
        <f>0</f>
        <v>0</v>
      </c>
      <c r="X32" s="26">
        <f>0</f>
        <v>0</v>
      </c>
      <c r="Y32" s="26">
        <f>0</f>
        <v>0</v>
      </c>
      <c r="Z32" s="26">
        <f>0</f>
        <v>0</v>
      </c>
      <c r="AA32" s="26">
        <f>0</f>
        <v>0</v>
      </c>
      <c r="AB32" s="26">
        <f>0</f>
        <v>0</v>
      </c>
      <c r="AC32" s="26">
        <f>0</f>
        <v>0</v>
      </c>
      <c r="AD32" s="26">
        <f>0</f>
        <v>0</v>
      </c>
      <c r="AE32" s="26">
        <f>0</f>
        <v>0</v>
      </c>
      <c r="AF32" s="26">
        <f>0</f>
        <v>0</v>
      </c>
      <c r="AG32" s="26">
        <v>0</v>
      </c>
      <c r="AH32" s="26">
        <f>0</f>
        <v>0</v>
      </c>
      <c r="AI32" s="26">
        <f>0</f>
        <v>0</v>
      </c>
      <c r="AJ32" s="26">
        <f>0</f>
        <v>0</v>
      </c>
      <c r="AK32" s="26">
        <f>0</f>
        <v>0</v>
      </c>
      <c r="AL32" s="26">
        <f>0</f>
        <v>0</v>
      </c>
      <c r="AM32" s="26">
        <f>0</f>
        <v>0</v>
      </c>
      <c r="AN32" s="26">
        <f>0</f>
        <v>0</v>
      </c>
      <c r="AO32" s="26">
        <v>7883</v>
      </c>
      <c r="AP32" s="26">
        <v>6881</v>
      </c>
      <c r="AQ32" s="26">
        <v>2677</v>
      </c>
      <c r="AR32" s="26">
        <f>0</f>
        <v>0</v>
      </c>
      <c r="AS32" s="26">
        <f>0</f>
        <v>0</v>
      </c>
      <c r="AT32" s="26">
        <f>0</f>
        <v>0</v>
      </c>
      <c r="AU32" s="26">
        <v>18486</v>
      </c>
      <c r="AV32" s="27">
        <v>18486</v>
      </c>
      <c r="AW32" s="22"/>
      <c r="AX32" s="23" t="s">
        <v>84</v>
      </c>
      <c r="AY32" s="28">
        <f t="shared" si="0"/>
        <v>0</v>
      </c>
      <c r="AZ32" s="28">
        <f t="shared" si="1"/>
        <v>15809</v>
      </c>
      <c r="BA32" s="28">
        <f t="shared" si="2"/>
        <v>2677</v>
      </c>
      <c r="BB32" s="28">
        <f t="shared" si="3"/>
        <v>0</v>
      </c>
      <c r="BC32" s="28">
        <f t="shared" si="4"/>
        <v>0</v>
      </c>
      <c r="BD32" s="29">
        <f t="shared" si="5"/>
        <v>18486</v>
      </c>
    </row>
    <row r="33" spans="1:56" ht="49.95" customHeight="1">
      <c r="A33" s="25" t="s">
        <v>85</v>
      </c>
      <c r="B33" s="26">
        <f>0</f>
        <v>0</v>
      </c>
      <c r="C33" s="26">
        <f>0</f>
        <v>0</v>
      </c>
      <c r="D33" s="26">
        <f>0</f>
        <v>0</v>
      </c>
      <c r="E33" s="26">
        <f>0</f>
        <v>0</v>
      </c>
      <c r="F33" s="26">
        <f>0</f>
        <v>0</v>
      </c>
      <c r="G33" s="26">
        <f>0</f>
        <v>0</v>
      </c>
      <c r="H33" s="26">
        <f>0</f>
        <v>0</v>
      </c>
      <c r="I33" s="26">
        <f>0</f>
        <v>0</v>
      </c>
      <c r="J33" s="26">
        <f>0</f>
        <v>0</v>
      </c>
      <c r="K33" s="26">
        <f>0</f>
        <v>0</v>
      </c>
      <c r="L33" s="26">
        <f>0</f>
        <v>0</v>
      </c>
      <c r="M33" s="26">
        <f>0</f>
        <v>0</v>
      </c>
      <c r="N33" s="26">
        <f>0</f>
        <v>0</v>
      </c>
      <c r="O33" s="26">
        <f>0</f>
        <v>0</v>
      </c>
      <c r="P33" s="26">
        <f>0</f>
        <v>0</v>
      </c>
      <c r="Q33" s="26">
        <f>0</f>
        <v>0</v>
      </c>
      <c r="R33" s="26">
        <v>30</v>
      </c>
      <c r="S33" s="26">
        <f>0</f>
        <v>0</v>
      </c>
      <c r="T33" s="26">
        <f>0</f>
        <v>0</v>
      </c>
      <c r="U33" s="26">
        <f>0</f>
        <v>0</v>
      </c>
      <c r="V33" s="26">
        <f>0</f>
        <v>0</v>
      </c>
      <c r="W33" s="26">
        <f>0</f>
        <v>0</v>
      </c>
      <c r="X33" s="26">
        <v>397</v>
      </c>
      <c r="Y33" s="26">
        <f>0</f>
        <v>0</v>
      </c>
      <c r="Z33" s="26">
        <f>0</f>
        <v>0</v>
      </c>
      <c r="AA33" s="26">
        <f>0</f>
        <v>0</v>
      </c>
      <c r="AB33" s="26">
        <f>0</f>
        <v>0</v>
      </c>
      <c r="AC33" s="26">
        <f>0</f>
        <v>0</v>
      </c>
      <c r="AD33" s="26">
        <f>0</f>
        <v>0</v>
      </c>
      <c r="AE33" s="26">
        <f>0</f>
        <v>0</v>
      </c>
      <c r="AF33" s="26">
        <f>0</f>
        <v>0</v>
      </c>
      <c r="AG33" s="26">
        <v>0</v>
      </c>
      <c r="AH33" s="26">
        <f>0</f>
        <v>0</v>
      </c>
      <c r="AI33" s="26">
        <f>0</f>
        <v>0</v>
      </c>
      <c r="AJ33" s="26">
        <f>0</f>
        <v>0</v>
      </c>
      <c r="AK33" s="26">
        <f>0</f>
        <v>0</v>
      </c>
      <c r="AL33" s="26">
        <f>0</f>
        <v>0</v>
      </c>
      <c r="AM33" s="26">
        <f>0</f>
        <v>0</v>
      </c>
      <c r="AN33" s="26">
        <f>0</f>
        <v>0</v>
      </c>
      <c r="AO33" s="26">
        <f>0</f>
        <v>0</v>
      </c>
      <c r="AP33" s="26">
        <f>0</f>
        <v>0</v>
      </c>
      <c r="AQ33" s="26">
        <f>0</f>
        <v>0</v>
      </c>
      <c r="AR33" s="26">
        <f>0</f>
        <v>0</v>
      </c>
      <c r="AS33" s="26">
        <v>13485</v>
      </c>
      <c r="AT33" s="26">
        <f>0</f>
        <v>0</v>
      </c>
      <c r="AU33" s="26">
        <v>13912</v>
      </c>
      <c r="AV33" s="27">
        <v>13912</v>
      </c>
      <c r="AW33" s="22"/>
      <c r="AX33" s="23" t="s">
        <v>85</v>
      </c>
      <c r="AY33" s="28">
        <f t="shared" si="0"/>
        <v>13882</v>
      </c>
      <c r="AZ33" s="28">
        <f t="shared" si="1"/>
        <v>0</v>
      </c>
      <c r="BA33" s="28">
        <f t="shared" si="2"/>
        <v>30</v>
      </c>
      <c r="BB33" s="28">
        <f t="shared" si="3"/>
        <v>0</v>
      </c>
      <c r="BC33" s="28">
        <f t="shared" si="4"/>
        <v>0</v>
      </c>
      <c r="BD33" s="29">
        <f t="shared" si="5"/>
        <v>13912</v>
      </c>
    </row>
    <row r="34" spans="1:56" ht="49.95" customHeight="1">
      <c r="A34" s="25" t="s">
        <v>86</v>
      </c>
      <c r="B34" s="26">
        <f>0</f>
        <v>0</v>
      </c>
      <c r="C34" s="26">
        <v>421.6</v>
      </c>
      <c r="D34" s="26">
        <f>0</f>
        <v>0</v>
      </c>
      <c r="E34" s="26">
        <f>0</f>
        <v>0</v>
      </c>
      <c r="F34" s="26">
        <f>0</f>
        <v>0</v>
      </c>
      <c r="G34" s="26">
        <v>47056.92</v>
      </c>
      <c r="H34" s="26">
        <v>16</v>
      </c>
      <c r="I34" s="26">
        <v>4</v>
      </c>
      <c r="J34" s="26">
        <f>0</f>
        <v>0</v>
      </c>
      <c r="K34" s="26">
        <v>4982</v>
      </c>
      <c r="L34" s="26">
        <f>0</f>
        <v>0</v>
      </c>
      <c r="M34" s="26">
        <v>1302.99</v>
      </c>
      <c r="N34" s="26">
        <v>36.64</v>
      </c>
      <c r="O34" s="26">
        <f>0</f>
        <v>0</v>
      </c>
      <c r="P34" s="26">
        <v>4453.3500000000004</v>
      </c>
      <c r="Q34" s="26">
        <f>0</f>
        <v>0</v>
      </c>
      <c r="R34" s="26">
        <f>0</f>
        <v>0</v>
      </c>
      <c r="S34" s="26">
        <f>0</f>
        <v>0</v>
      </c>
      <c r="T34" s="26">
        <v>5760.15</v>
      </c>
      <c r="U34" s="26">
        <v>6968.51</v>
      </c>
      <c r="V34" s="26">
        <v>3578.6</v>
      </c>
      <c r="W34" s="26">
        <v>34</v>
      </c>
      <c r="X34" s="26">
        <v>58570</v>
      </c>
      <c r="Y34" s="26">
        <f>0</f>
        <v>0</v>
      </c>
      <c r="Z34" s="26">
        <f>0</f>
        <v>0</v>
      </c>
      <c r="AA34" s="26">
        <v>48.2</v>
      </c>
      <c r="AB34" s="26">
        <f>0</f>
        <v>0</v>
      </c>
      <c r="AC34" s="26">
        <v>4018.15</v>
      </c>
      <c r="AD34" s="26">
        <f>0</f>
        <v>0</v>
      </c>
      <c r="AE34" s="26">
        <v>31634.63</v>
      </c>
      <c r="AF34" s="26">
        <f>0</f>
        <v>0</v>
      </c>
      <c r="AG34" s="26">
        <v>0</v>
      </c>
      <c r="AH34" s="26">
        <f>0</f>
        <v>0</v>
      </c>
      <c r="AI34" s="26">
        <v>343.15</v>
      </c>
      <c r="AJ34" s="26">
        <v>2995.25</v>
      </c>
      <c r="AK34" s="26">
        <f>0</f>
        <v>0</v>
      </c>
      <c r="AL34" s="26">
        <f>0</f>
        <v>0</v>
      </c>
      <c r="AM34" s="26">
        <f>0</f>
        <v>0</v>
      </c>
      <c r="AN34" s="26">
        <v>5922.32</v>
      </c>
      <c r="AO34" s="26">
        <v>167274.1</v>
      </c>
      <c r="AP34" s="26">
        <v>289356.52</v>
      </c>
      <c r="AQ34" s="26">
        <v>78218.48</v>
      </c>
      <c r="AR34" s="26">
        <v>4865.1499999999996</v>
      </c>
      <c r="AS34" s="26">
        <v>21028.080000000002</v>
      </c>
      <c r="AT34" s="26">
        <f>0</f>
        <v>0</v>
      </c>
      <c r="AU34" s="26">
        <v>738888.78999999992</v>
      </c>
      <c r="AV34" s="27">
        <v>738888.78999999992</v>
      </c>
      <c r="AW34" s="22"/>
      <c r="AX34" s="23" t="s">
        <v>86</v>
      </c>
      <c r="AY34" s="28">
        <f t="shared" si="0"/>
        <v>103368.73999999999</v>
      </c>
      <c r="AZ34" s="28">
        <f t="shared" si="1"/>
        <v>510766.68000000005</v>
      </c>
      <c r="BA34" s="28">
        <f t="shared" si="2"/>
        <v>113919.45999999999</v>
      </c>
      <c r="BB34" s="28">
        <f t="shared" si="3"/>
        <v>0</v>
      </c>
      <c r="BC34" s="28">
        <f t="shared" si="4"/>
        <v>10833.91</v>
      </c>
      <c r="BD34" s="29">
        <f t="shared" si="5"/>
        <v>738888.79</v>
      </c>
    </row>
    <row r="35" spans="1:56" ht="49.95" customHeight="1">
      <c r="A35" s="25" t="s">
        <v>87</v>
      </c>
      <c r="B35" s="26">
        <f>0</f>
        <v>0</v>
      </c>
      <c r="C35" s="26">
        <v>5.65</v>
      </c>
      <c r="D35" s="26">
        <f>0</f>
        <v>0</v>
      </c>
      <c r="E35" s="26">
        <f>0</f>
        <v>0</v>
      </c>
      <c r="F35" s="26">
        <f>0</f>
        <v>0</v>
      </c>
      <c r="G35" s="26">
        <v>16185</v>
      </c>
      <c r="H35" s="26">
        <f>0</f>
        <v>0</v>
      </c>
      <c r="I35" s="26">
        <f>0</f>
        <v>0</v>
      </c>
      <c r="J35" s="26">
        <f>0</f>
        <v>0</v>
      </c>
      <c r="K35" s="26">
        <f>0</f>
        <v>0</v>
      </c>
      <c r="L35" s="26">
        <f>0</f>
        <v>0</v>
      </c>
      <c r="M35" s="26">
        <v>4075.32</v>
      </c>
      <c r="N35" s="26">
        <v>4.4000000000000004</v>
      </c>
      <c r="O35" s="26">
        <v>0.1</v>
      </c>
      <c r="P35" s="26">
        <v>25.7</v>
      </c>
      <c r="Q35" s="26">
        <f>0</f>
        <v>0</v>
      </c>
      <c r="R35" s="26">
        <f>0</f>
        <v>0</v>
      </c>
      <c r="S35" s="26">
        <f>0</f>
        <v>0</v>
      </c>
      <c r="T35" s="26">
        <v>4779</v>
      </c>
      <c r="U35" s="26">
        <v>227</v>
      </c>
      <c r="V35" s="26">
        <v>2418</v>
      </c>
      <c r="W35" s="26">
        <f>0</f>
        <v>0</v>
      </c>
      <c r="X35" s="26">
        <v>38520.26</v>
      </c>
      <c r="Y35" s="26">
        <v>8319.75</v>
      </c>
      <c r="Z35" s="26">
        <f>0</f>
        <v>0</v>
      </c>
      <c r="AA35" s="26">
        <f>0</f>
        <v>0</v>
      </c>
      <c r="AB35" s="26">
        <f>0</f>
        <v>0</v>
      </c>
      <c r="AC35" s="26">
        <v>893</v>
      </c>
      <c r="AD35" s="26">
        <f>0</f>
        <v>0</v>
      </c>
      <c r="AE35" s="26">
        <v>6346</v>
      </c>
      <c r="AF35" s="26">
        <v>54.62</v>
      </c>
      <c r="AG35" s="26">
        <v>8</v>
      </c>
      <c r="AH35" s="26">
        <f>0</f>
        <v>0</v>
      </c>
      <c r="AI35" s="26">
        <v>1986</v>
      </c>
      <c r="AJ35" s="26">
        <v>295.5</v>
      </c>
      <c r="AK35" s="26">
        <f>0</f>
        <v>0</v>
      </c>
      <c r="AL35" s="26">
        <f>0</f>
        <v>0</v>
      </c>
      <c r="AM35" s="26">
        <f>0</f>
        <v>0</v>
      </c>
      <c r="AN35" s="26">
        <v>258.27</v>
      </c>
      <c r="AO35" s="26">
        <v>102712</v>
      </c>
      <c r="AP35" s="26">
        <v>121557.12</v>
      </c>
      <c r="AQ35" s="26">
        <v>5006</v>
      </c>
      <c r="AR35" s="26">
        <v>2000</v>
      </c>
      <c r="AS35" s="26">
        <v>9155</v>
      </c>
      <c r="AT35" s="26">
        <f>0</f>
        <v>0</v>
      </c>
      <c r="AU35" s="26">
        <v>324831.69</v>
      </c>
      <c r="AV35" s="27">
        <v>324831.69</v>
      </c>
      <c r="AW35" s="22"/>
      <c r="AX35" s="23" t="s">
        <v>87</v>
      </c>
      <c r="AY35" s="28">
        <f t="shared" si="0"/>
        <v>54601.86</v>
      </c>
      <c r="AZ35" s="28">
        <f t="shared" si="1"/>
        <v>249308.44</v>
      </c>
      <c r="BA35" s="28">
        <f t="shared" si="2"/>
        <v>12253</v>
      </c>
      <c r="BB35" s="28">
        <f t="shared" si="3"/>
        <v>0</v>
      </c>
      <c r="BC35" s="28">
        <f t="shared" si="4"/>
        <v>8668.3900000000012</v>
      </c>
      <c r="BD35" s="29">
        <f t="shared" si="5"/>
        <v>324831.69</v>
      </c>
    </row>
    <row r="36" spans="1:56" ht="49.95" customHeight="1">
      <c r="A36" s="25" t="s">
        <v>88</v>
      </c>
      <c r="B36" s="26">
        <v>9334.08</v>
      </c>
      <c r="C36" s="26">
        <f>0</f>
        <v>0</v>
      </c>
      <c r="D36" s="26">
        <v>143.54</v>
      </c>
      <c r="E36" s="26">
        <v>2489.9899999999998</v>
      </c>
      <c r="F36" s="26">
        <f>0</f>
        <v>0</v>
      </c>
      <c r="G36" s="26">
        <v>89606.07</v>
      </c>
      <c r="H36" s="26">
        <f>0</f>
        <v>0</v>
      </c>
      <c r="I36" s="26">
        <f>0</f>
        <v>0</v>
      </c>
      <c r="J36" s="26">
        <f>0</f>
        <v>0</v>
      </c>
      <c r="K36" s="26">
        <v>12990.21</v>
      </c>
      <c r="L36" s="26">
        <f>0</f>
        <v>0</v>
      </c>
      <c r="M36" s="26">
        <f>0</f>
        <v>0</v>
      </c>
      <c r="N36" s="26">
        <f>0</f>
        <v>0</v>
      </c>
      <c r="O36" s="26">
        <f>0</f>
        <v>0</v>
      </c>
      <c r="P36" s="26">
        <f>0</f>
        <v>0</v>
      </c>
      <c r="Q36" s="26">
        <v>34</v>
      </c>
      <c r="R36" s="26">
        <f>0</f>
        <v>0</v>
      </c>
      <c r="S36" s="26">
        <f>0</f>
        <v>0</v>
      </c>
      <c r="T36" s="26">
        <v>6152.11</v>
      </c>
      <c r="U36" s="26">
        <v>304805.25</v>
      </c>
      <c r="V36" s="26">
        <v>355348.23</v>
      </c>
      <c r="W36" s="26">
        <v>255.2</v>
      </c>
      <c r="X36" s="26">
        <v>81839.09</v>
      </c>
      <c r="Y36" s="26">
        <v>25564.75</v>
      </c>
      <c r="Z36" s="26">
        <v>43860.45</v>
      </c>
      <c r="AA36" s="26">
        <v>1523.56</v>
      </c>
      <c r="AB36" s="26">
        <f>0</f>
        <v>0</v>
      </c>
      <c r="AC36" s="26">
        <v>2294.34</v>
      </c>
      <c r="AD36" s="26">
        <f>0</f>
        <v>0</v>
      </c>
      <c r="AE36" s="26">
        <v>19970.669999999998</v>
      </c>
      <c r="AF36" s="26">
        <f>0</f>
        <v>0</v>
      </c>
      <c r="AG36" s="26">
        <f>0</f>
        <v>0</v>
      </c>
      <c r="AH36" s="26">
        <v>41039.19</v>
      </c>
      <c r="AI36" s="26">
        <v>1787.52</v>
      </c>
      <c r="AJ36" s="26">
        <v>2235</v>
      </c>
      <c r="AK36" s="26">
        <v>16.25</v>
      </c>
      <c r="AL36" s="26">
        <v>972.5</v>
      </c>
      <c r="AM36" s="26">
        <v>23.91</v>
      </c>
      <c r="AN36" s="26">
        <v>0.4</v>
      </c>
      <c r="AO36" s="26">
        <v>267345.83</v>
      </c>
      <c r="AP36" s="26">
        <v>870711.3</v>
      </c>
      <c r="AQ36" s="26">
        <v>12078.14</v>
      </c>
      <c r="AR36" s="26">
        <v>3369.26</v>
      </c>
      <c r="AS36" s="26">
        <v>36026.51</v>
      </c>
      <c r="AT36" s="26">
        <v>14685.7</v>
      </c>
      <c r="AU36" s="26">
        <v>2206503.0499999998</v>
      </c>
      <c r="AV36" s="27">
        <v>2206503.0499999998</v>
      </c>
      <c r="AW36" s="22"/>
      <c r="AX36" s="23" t="s">
        <v>88</v>
      </c>
      <c r="AY36" s="28">
        <f t="shared" si="0"/>
        <v>842516.71999999986</v>
      </c>
      <c r="AZ36" s="28">
        <f t="shared" si="1"/>
        <v>1233815.31</v>
      </c>
      <c r="BA36" s="28">
        <f t="shared" si="2"/>
        <v>35866.71</v>
      </c>
      <c r="BB36" s="28">
        <f t="shared" si="3"/>
        <v>68571.710000000006</v>
      </c>
      <c r="BC36" s="28">
        <f t="shared" si="4"/>
        <v>25732.600000000002</v>
      </c>
      <c r="BD36" s="29">
        <f t="shared" si="5"/>
        <v>2206503.0499999998</v>
      </c>
    </row>
    <row r="37" spans="1:56" ht="49.95" customHeight="1">
      <c r="A37" s="25" t="s">
        <v>89</v>
      </c>
      <c r="B37" s="26">
        <f>0</f>
        <v>0</v>
      </c>
      <c r="C37" s="26">
        <f>0</f>
        <v>0</v>
      </c>
      <c r="D37" s="26">
        <f>0</f>
        <v>0</v>
      </c>
      <c r="E37" s="26">
        <f>0</f>
        <v>0</v>
      </c>
      <c r="F37" s="26">
        <v>115</v>
      </c>
      <c r="G37" s="26">
        <v>13189.5</v>
      </c>
      <c r="H37" s="26">
        <f>0</f>
        <v>0</v>
      </c>
      <c r="I37" s="26">
        <f>0</f>
        <v>0</v>
      </c>
      <c r="J37" s="26">
        <f>0</f>
        <v>0</v>
      </c>
      <c r="K37" s="26">
        <f>0</f>
        <v>0</v>
      </c>
      <c r="L37" s="26">
        <f>0</f>
        <v>0</v>
      </c>
      <c r="M37" s="26">
        <f>0</f>
        <v>0</v>
      </c>
      <c r="N37" s="26">
        <f>0</f>
        <v>0</v>
      </c>
      <c r="O37" s="26">
        <f>0</f>
        <v>0</v>
      </c>
      <c r="P37" s="26">
        <v>16.5</v>
      </c>
      <c r="Q37" s="26">
        <f>0</f>
        <v>0</v>
      </c>
      <c r="R37" s="26">
        <f>0</f>
        <v>0</v>
      </c>
      <c r="S37" s="26">
        <f>0</f>
        <v>0</v>
      </c>
      <c r="T37" s="26">
        <v>14.5</v>
      </c>
      <c r="U37" s="26">
        <v>93</v>
      </c>
      <c r="V37" s="26">
        <v>19</v>
      </c>
      <c r="W37" s="26">
        <f>0</f>
        <v>0</v>
      </c>
      <c r="X37" s="26">
        <f>0</f>
        <v>0</v>
      </c>
      <c r="Y37" s="26">
        <f>0</f>
        <v>0</v>
      </c>
      <c r="Z37" s="26">
        <f>0</f>
        <v>0</v>
      </c>
      <c r="AA37" s="26">
        <f>0</f>
        <v>0</v>
      </c>
      <c r="AB37" s="26">
        <v>127</v>
      </c>
      <c r="AC37" s="26">
        <v>327</v>
      </c>
      <c r="AD37" s="26">
        <f>0</f>
        <v>0</v>
      </c>
      <c r="AE37" s="26">
        <v>1400</v>
      </c>
      <c r="AF37" s="26">
        <f>0</f>
        <v>0</v>
      </c>
      <c r="AG37" s="26">
        <f>0</f>
        <v>0</v>
      </c>
      <c r="AH37" s="26">
        <f>0</f>
        <v>0</v>
      </c>
      <c r="AI37" s="26">
        <f>0</f>
        <v>0</v>
      </c>
      <c r="AJ37" s="26">
        <f>0</f>
        <v>0</v>
      </c>
      <c r="AK37" s="26">
        <f>0</f>
        <v>0</v>
      </c>
      <c r="AL37" s="26">
        <f>0</f>
        <v>0</v>
      </c>
      <c r="AM37" s="26">
        <f>0</f>
        <v>0</v>
      </c>
      <c r="AN37" s="26">
        <f>0</f>
        <v>0</v>
      </c>
      <c r="AO37" s="26">
        <v>64345</v>
      </c>
      <c r="AP37" s="26">
        <v>5527.5</v>
      </c>
      <c r="AQ37" s="26">
        <v>1532</v>
      </c>
      <c r="AR37" s="26">
        <v>81</v>
      </c>
      <c r="AS37" s="26">
        <v>75</v>
      </c>
      <c r="AT37" s="26">
        <f>0</f>
        <v>0</v>
      </c>
      <c r="AU37" s="26">
        <v>86862</v>
      </c>
      <c r="AV37" s="27">
        <v>86862</v>
      </c>
      <c r="AW37" s="22"/>
      <c r="AX37" s="23" t="s">
        <v>89</v>
      </c>
      <c r="AY37" s="28">
        <f t="shared" si="0"/>
        <v>395</v>
      </c>
      <c r="AZ37" s="28">
        <f t="shared" si="1"/>
        <v>83191.5</v>
      </c>
      <c r="BA37" s="28">
        <f t="shared" si="2"/>
        <v>3259</v>
      </c>
      <c r="BB37" s="28">
        <f t="shared" si="3"/>
        <v>0</v>
      </c>
      <c r="BC37" s="28">
        <f t="shared" si="4"/>
        <v>16.5</v>
      </c>
      <c r="BD37" s="29">
        <f t="shared" si="5"/>
        <v>86862</v>
      </c>
    </row>
    <row r="38" spans="1:56" ht="49.95" customHeight="1">
      <c r="A38" s="25" t="s">
        <v>90</v>
      </c>
      <c r="B38" s="26">
        <f>0</f>
        <v>0</v>
      </c>
      <c r="C38" s="26">
        <f>0</f>
        <v>0</v>
      </c>
      <c r="D38" s="26">
        <f>0</f>
        <v>0</v>
      </c>
      <c r="E38" s="26">
        <f>0</f>
        <v>0</v>
      </c>
      <c r="F38" s="26">
        <f>0</f>
        <v>0</v>
      </c>
      <c r="G38" s="26">
        <v>1370.7</v>
      </c>
      <c r="H38" s="26">
        <f>0</f>
        <v>0</v>
      </c>
      <c r="I38" s="26">
        <f>0</f>
        <v>0</v>
      </c>
      <c r="J38" s="26">
        <f>0</f>
        <v>0</v>
      </c>
      <c r="K38" s="26">
        <f>0</f>
        <v>0</v>
      </c>
      <c r="L38" s="26">
        <f>0</f>
        <v>0</v>
      </c>
      <c r="M38" s="26">
        <v>63.6</v>
      </c>
      <c r="N38" s="26">
        <f>0</f>
        <v>0</v>
      </c>
      <c r="O38" s="26">
        <f>0</f>
        <v>0</v>
      </c>
      <c r="P38" s="26">
        <f>0</f>
        <v>0</v>
      </c>
      <c r="Q38" s="26">
        <f>0</f>
        <v>0</v>
      </c>
      <c r="R38" s="26">
        <f>0</f>
        <v>0</v>
      </c>
      <c r="S38" s="26">
        <f>0</f>
        <v>0</v>
      </c>
      <c r="T38" s="26">
        <v>2593.46</v>
      </c>
      <c r="U38" s="26">
        <v>0.9</v>
      </c>
      <c r="V38" s="26">
        <f>0</f>
        <v>0</v>
      </c>
      <c r="W38" s="26">
        <f>0</f>
        <v>0</v>
      </c>
      <c r="X38" s="26">
        <v>0</v>
      </c>
      <c r="Y38" s="26">
        <f>0</f>
        <v>0</v>
      </c>
      <c r="Z38" s="26">
        <f>0</f>
        <v>0</v>
      </c>
      <c r="AA38" s="26">
        <f>0</f>
        <v>0</v>
      </c>
      <c r="AB38" s="26">
        <f>0</f>
        <v>0</v>
      </c>
      <c r="AC38" s="26">
        <f>0</f>
        <v>0</v>
      </c>
      <c r="AD38" s="26">
        <f>0</f>
        <v>0</v>
      </c>
      <c r="AE38" s="26">
        <v>26.65</v>
      </c>
      <c r="AF38" s="26">
        <f>0</f>
        <v>0</v>
      </c>
      <c r="AG38" s="26">
        <f>0</f>
        <v>0</v>
      </c>
      <c r="AH38" s="26">
        <f>0</f>
        <v>0</v>
      </c>
      <c r="AI38" s="26">
        <f>0</f>
        <v>0</v>
      </c>
      <c r="AJ38" s="26">
        <f>0</f>
        <v>0</v>
      </c>
      <c r="AK38" s="26">
        <f>0</f>
        <v>0</v>
      </c>
      <c r="AL38" s="26">
        <f>0</f>
        <v>0</v>
      </c>
      <c r="AM38" s="26">
        <f>0</f>
        <v>0</v>
      </c>
      <c r="AN38" s="26">
        <f>0</f>
        <v>0</v>
      </c>
      <c r="AO38" s="26">
        <v>5048.08</v>
      </c>
      <c r="AP38" s="26">
        <v>9825.7000000000007</v>
      </c>
      <c r="AQ38" s="26">
        <v>2</v>
      </c>
      <c r="AR38" s="26">
        <v>6.2</v>
      </c>
      <c r="AS38" s="26">
        <f>0</f>
        <v>0</v>
      </c>
      <c r="AT38" s="26">
        <f>0</f>
        <v>0</v>
      </c>
      <c r="AU38" s="26">
        <v>18937.29</v>
      </c>
      <c r="AV38" s="27">
        <v>18937.29</v>
      </c>
      <c r="AW38" s="22"/>
      <c r="AX38" s="23" t="s">
        <v>90</v>
      </c>
      <c r="AY38" s="28">
        <f t="shared" si="0"/>
        <v>7.1000000000000005</v>
      </c>
      <c r="AZ38" s="28">
        <f t="shared" si="1"/>
        <v>18901.54</v>
      </c>
      <c r="BA38" s="28">
        <f t="shared" si="2"/>
        <v>28.65</v>
      </c>
      <c r="BB38" s="28">
        <f t="shared" si="3"/>
        <v>0</v>
      </c>
      <c r="BC38" s="28">
        <f t="shared" si="4"/>
        <v>0</v>
      </c>
      <c r="BD38" s="29">
        <f t="shared" si="5"/>
        <v>18937.29</v>
      </c>
    </row>
    <row r="39" spans="1:56" ht="49.95" customHeight="1">
      <c r="A39" s="25" t="s">
        <v>91</v>
      </c>
      <c r="B39" s="26">
        <f>0</f>
        <v>0</v>
      </c>
      <c r="C39" s="26">
        <f>0</f>
        <v>0</v>
      </c>
      <c r="D39" s="26">
        <f>0</f>
        <v>0</v>
      </c>
      <c r="E39" s="26">
        <f>0</f>
        <v>0</v>
      </c>
      <c r="F39" s="26">
        <v>12938.02</v>
      </c>
      <c r="G39" s="26">
        <v>4804.9799999999996</v>
      </c>
      <c r="H39" s="26">
        <f>0</f>
        <v>0</v>
      </c>
      <c r="I39" s="26">
        <f>0</f>
        <v>0</v>
      </c>
      <c r="J39" s="26">
        <f>0</f>
        <v>0</v>
      </c>
      <c r="K39" s="26">
        <f>0</f>
        <v>0</v>
      </c>
      <c r="L39" s="26">
        <f>0</f>
        <v>0</v>
      </c>
      <c r="M39" s="26">
        <v>44909.37</v>
      </c>
      <c r="N39" s="26">
        <f>0</f>
        <v>0</v>
      </c>
      <c r="O39" s="26">
        <f>0</f>
        <v>0</v>
      </c>
      <c r="P39" s="26">
        <v>310</v>
      </c>
      <c r="Q39" s="26">
        <f>0</f>
        <v>0</v>
      </c>
      <c r="R39" s="26">
        <f>0</f>
        <v>0</v>
      </c>
      <c r="S39" s="26">
        <f>0</f>
        <v>0</v>
      </c>
      <c r="T39" s="26">
        <v>3975.26</v>
      </c>
      <c r="U39" s="26">
        <v>409.68</v>
      </c>
      <c r="V39" s="26">
        <f>0</f>
        <v>0</v>
      </c>
      <c r="W39" s="26">
        <v>461</v>
      </c>
      <c r="X39" s="26">
        <v>69126.91</v>
      </c>
      <c r="Y39" s="26">
        <f>0</f>
        <v>0</v>
      </c>
      <c r="Z39" s="26">
        <f>0</f>
        <v>0</v>
      </c>
      <c r="AA39" s="26">
        <f>0</f>
        <v>0</v>
      </c>
      <c r="AB39" s="26">
        <f>0</f>
        <v>0</v>
      </c>
      <c r="AC39" s="26">
        <v>599.6</v>
      </c>
      <c r="AD39" s="26">
        <f>0</f>
        <v>0</v>
      </c>
      <c r="AE39" s="26">
        <v>2672.05</v>
      </c>
      <c r="AF39" s="26">
        <f>0</f>
        <v>0</v>
      </c>
      <c r="AG39" s="26">
        <f>0</f>
        <v>0</v>
      </c>
      <c r="AH39" s="26">
        <f>0</f>
        <v>0</v>
      </c>
      <c r="AI39" s="26">
        <v>6490.05</v>
      </c>
      <c r="AJ39" s="26">
        <v>1448.24</v>
      </c>
      <c r="AK39" s="26">
        <f>0</f>
        <v>0</v>
      </c>
      <c r="AL39" s="26">
        <f>0</f>
        <v>0</v>
      </c>
      <c r="AM39" s="26">
        <f>0</f>
        <v>0</v>
      </c>
      <c r="AN39" s="26">
        <f>0</f>
        <v>0</v>
      </c>
      <c r="AO39" s="26">
        <v>124844.56</v>
      </c>
      <c r="AP39" s="26">
        <v>82909.03</v>
      </c>
      <c r="AQ39" s="26">
        <v>33555.4</v>
      </c>
      <c r="AR39" s="26">
        <v>9251.99</v>
      </c>
      <c r="AS39" s="26">
        <v>50209.83</v>
      </c>
      <c r="AT39" s="26">
        <f>0</f>
        <v>0</v>
      </c>
      <c r="AU39" s="26">
        <v>448915.97000000003</v>
      </c>
      <c r="AV39" s="27">
        <v>448915.97000000003</v>
      </c>
      <c r="AW39" s="22"/>
      <c r="AX39" s="23" t="s">
        <v>91</v>
      </c>
      <c r="AY39" s="28">
        <f t="shared" si="0"/>
        <v>137397.70000000001</v>
      </c>
      <c r="AZ39" s="28">
        <f t="shared" si="1"/>
        <v>274381.21999999997</v>
      </c>
      <c r="BA39" s="28">
        <f t="shared" si="2"/>
        <v>36827.050000000003</v>
      </c>
      <c r="BB39" s="28">
        <f t="shared" si="3"/>
        <v>0</v>
      </c>
      <c r="BC39" s="28">
        <f t="shared" si="4"/>
        <v>310</v>
      </c>
      <c r="BD39" s="29">
        <f t="shared" si="5"/>
        <v>448915.97</v>
      </c>
    </row>
    <row r="40" spans="1:56" ht="49.95" customHeight="1">
      <c r="A40" s="25" t="s">
        <v>92</v>
      </c>
      <c r="B40" s="26">
        <f>0</f>
        <v>0</v>
      </c>
      <c r="C40" s="26">
        <f>0</f>
        <v>0</v>
      </c>
      <c r="D40" s="26">
        <v>1197.18</v>
      </c>
      <c r="E40" s="26">
        <f>0</f>
        <v>0</v>
      </c>
      <c r="F40" s="26">
        <v>414.9</v>
      </c>
      <c r="G40" s="26">
        <v>10284.23</v>
      </c>
      <c r="H40" s="26">
        <f>0</f>
        <v>0</v>
      </c>
      <c r="I40" s="26">
        <v>4.2</v>
      </c>
      <c r="J40" s="26">
        <v>5</v>
      </c>
      <c r="K40" s="26">
        <v>30.55</v>
      </c>
      <c r="L40" s="26">
        <f>0</f>
        <v>0</v>
      </c>
      <c r="M40" s="26">
        <f>0</f>
        <v>0</v>
      </c>
      <c r="N40" s="26">
        <v>2.73</v>
      </c>
      <c r="O40" s="26">
        <f>0</f>
        <v>0</v>
      </c>
      <c r="P40" s="26">
        <f>0</f>
        <v>0</v>
      </c>
      <c r="Q40" s="26">
        <f>0</f>
        <v>0</v>
      </c>
      <c r="R40" s="26">
        <v>144.15</v>
      </c>
      <c r="S40" s="26">
        <f>0</f>
        <v>0</v>
      </c>
      <c r="T40" s="26">
        <v>15055.03</v>
      </c>
      <c r="U40" s="26">
        <v>52.05</v>
      </c>
      <c r="V40" s="26">
        <v>68.28</v>
      </c>
      <c r="W40" s="26">
        <v>16.399999999999999</v>
      </c>
      <c r="X40" s="26">
        <f>0</f>
        <v>0</v>
      </c>
      <c r="Y40" s="26">
        <v>7406.35</v>
      </c>
      <c r="Z40" s="26">
        <f>0</f>
        <v>0</v>
      </c>
      <c r="AA40" s="26">
        <f>0</f>
        <v>0</v>
      </c>
      <c r="AB40" s="26">
        <f>0</f>
        <v>0</v>
      </c>
      <c r="AC40" s="26">
        <v>1249.27</v>
      </c>
      <c r="AD40" s="26">
        <f>0</f>
        <v>0</v>
      </c>
      <c r="AE40" s="26">
        <v>7559.55</v>
      </c>
      <c r="AF40" s="26">
        <f>0</f>
        <v>0</v>
      </c>
      <c r="AG40" s="26">
        <f>0</f>
        <v>0</v>
      </c>
      <c r="AH40" s="26">
        <f>0</f>
        <v>0</v>
      </c>
      <c r="AI40" s="26">
        <v>4310.3100000000004</v>
      </c>
      <c r="AJ40" s="26">
        <f>0</f>
        <v>0</v>
      </c>
      <c r="AK40" s="26">
        <f>0</f>
        <v>0</v>
      </c>
      <c r="AL40" s="26">
        <f>0</f>
        <v>0</v>
      </c>
      <c r="AM40" s="26">
        <f>0</f>
        <v>0</v>
      </c>
      <c r="AN40" s="26">
        <f>0</f>
        <v>0</v>
      </c>
      <c r="AO40" s="26">
        <v>60540.68</v>
      </c>
      <c r="AP40" s="26">
        <v>248046.9</v>
      </c>
      <c r="AQ40" s="26">
        <v>70.95</v>
      </c>
      <c r="AR40" s="26">
        <v>7055.1</v>
      </c>
      <c r="AS40" s="26">
        <v>6009.08</v>
      </c>
      <c r="AT40" s="26">
        <f>0</f>
        <v>0</v>
      </c>
      <c r="AU40" s="26">
        <v>369522.89</v>
      </c>
      <c r="AV40" s="27">
        <v>369522.89</v>
      </c>
      <c r="AW40" s="22"/>
      <c r="AX40" s="23" t="s">
        <v>92</v>
      </c>
      <c r="AY40" s="28">
        <f t="shared" si="0"/>
        <v>17550.97</v>
      </c>
      <c r="AZ40" s="28">
        <f t="shared" si="1"/>
        <v>334341.74</v>
      </c>
      <c r="BA40" s="28">
        <f t="shared" si="2"/>
        <v>9023.9200000000019</v>
      </c>
      <c r="BB40" s="28">
        <f t="shared" si="3"/>
        <v>0</v>
      </c>
      <c r="BC40" s="28">
        <f t="shared" si="4"/>
        <v>8606.26</v>
      </c>
      <c r="BD40" s="29">
        <f t="shared" si="5"/>
        <v>369522.88999999996</v>
      </c>
    </row>
    <row r="41" spans="1:56" ht="49.95" customHeight="1">
      <c r="A41" s="25" t="s">
        <v>93</v>
      </c>
      <c r="B41" s="26">
        <f>0</f>
        <v>0</v>
      </c>
      <c r="C41" s="26">
        <f>0</f>
        <v>0</v>
      </c>
      <c r="D41" s="26">
        <f>0</f>
        <v>0</v>
      </c>
      <c r="E41" s="26">
        <f>0</f>
        <v>0</v>
      </c>
      <c r="F41" s="26">
        <f>0</f>
        <v>0</v>
      </c>
      <c r="G41" s="26">
        <v>10991.3</v>
      </c>
      <c r="H41" s="26">
        <f>0</f>
        <v>0</v>
      </c>
      <c r="I41" s="26">
        <f>0</f>
        <v>0</v>
      </c>
      <c r="J41" s="26">
        <f>0</f>
        <v>0</v>
      </c>
      <c r="K41" s="26">
        <f>0</f>
        <v>0</v>
      </c>
      <c r="L41" s="26">
        <f>0</f>
        <v>0</v>
      </c>
      <c r="M41" s="26">
        <f>0</f>
        <v>0</v>
      </c>
      <c r="N41" s="26">
        <f>0</f>
        <v>0</v>
      </c>
      <c r="O41" s="26">
        <f>0</f>
        <v>0</v>
      </c>
      <c r="P41" s="26">
        <f>0</f>
        <v>0</v>
      </c>
      <c r="Q41" s="26">
        <f>0</f>
        <v>0</v>
      </c>
      <c r="R41" s="26">
        <f>0</f>
        <v>0</v>
      </c>
      <c r="S41" s="26">
        <f>0</f>
        <v>0</v>
      </c>
      <c r="T41" s="26">
        <f>0</f>
        <v>0</v>
      </c>
      <c r="U41" s="26">
        <f>0</f>
        <v>0</v>
      </c>
      <c r="V41" s="26">
        <f>0</f>
        <v>0</v>
      </c>
      <c r="W41" s="26">
        <f>0</f>
        <v>0</v>
      </c>
      <c r="X41" s="26">
        <v>4343.45</v>
      </c>
      <c r="Y41" s="26">
        <f>0</f>
        <v>0</v>
      </c>
      <c r="Z41" s="26">
        <f>0</f>
        <v>0</v>
      </c>
      <c r="AA41" s="26">
        <f>0</f>
        <v>0</v>
      </c>
      <c r="AB41" s="26">
        <f>0</f>
        <v>0</v>
      </c>
      <c r="AC41" s="26">
        <v>3045.4</v>
      </c>
      <c r="AD41" s="26">
        <f>0</f>
        <v>0</v>
      </c>
      <c r="AE41" s="26">
        <v>808.36</v>
      </c>
      <c r="AF41" s="26">
        <f>0</f>
        <v>0</v>
      </c>
      <c r="AG41" s="26">
        <f>0</f>
        <v>0</v>
      </c>
      <c r="AH41" s="26">
        <f>0</f>
        <v>0</v>
      </c>
      <c r="AI41" s="26">
        <v>2011.18</v>
      </c>
      <c r="AJ41" s="26">
        <f>0</f>
        <v>0</v>
      </c>
      <c r="AK41" s="26">
        <f>0</f>
        <v>0</v>
      </c>
      <c r="AL41" s="26">
        <f>0</f>
        <v>0</v>
      </c>
      <c r="AM41" s="26">
        <f>0</f>
        <v>0</v>
      </c>
      <c r="AN41" s="26">
        <f>0</f>
        <v>0</v>
      </c>
      <c r="AO41" s="26">
        <v>122158.14</v>
      </c>
      <c r="AP41" s="26">
        <v>7429.48</v>
      </c>
      <c r="AQ41" s="26">
        <v>3508.56</v>
      </c>
      <c r="AR41" s="26">
        <v>2094.12</v>
      </c>
      <c r="AS41" s="26">
        <v>8830.06</v>
      </c>
      <c r="AT41" s="26">
        <f>0</f>
        <v>0</v>
      </c>
      <c r="AU41" s="26">
        <v>165220.05000000002</v>
      </c>
      <c r="AV41" s="27">
        <v>165220.05000000002</v>
      </c>
      <c r="AW41" s="22"/>
      <c r="AX41" s="23" t="s">
        <v>93</v>
      </c>
      <c r="AY41" s="28">
        <f t="shared" si="0"/>
        <v>17278.809999999998</v>
      </c>
      <c r="AZ41" s="28">
        <f t="shared" si="1"/>
        <v>140578.92000000001</v>
      </c>
      <c r="BA41" s="28">
        <f t="shared" si="2"/>
        <v>7362.32</v>
      </c>
      <c r="BB41" s="28">
        <f t="shared" si="3"/>
        <v>0</v>
      </c>
      <c r="BC41" s="28">
        <f t="shared" si="4"/>
        <v>0</v>
      </c>
      <c r="BD41" s="29">
        <f t="shared" si="5"/>
        <v>165220.05000000002</v>
      </c>
    </row>
    <row r="42" spans="1:56" ht="49.95" customHeight="1">
      <c r="A42" s="25" t="s">
        <v>94</v>
      </c>
      <c r="B42" s="26">
        <f>0</f>
        <v>0</v>
      </c>
      <c r="C42" s="26">
        <f>0</f>
        <v>0</v>
      </c>
      <c r="D42" s="26">
        <v>1731</v>
      </c>
      <c r="E42" s="26">
        <f>0</f>
        <v>0</v>
      </c>
      <c r="F42" s="26">
        <f>0</f>
        <v>0</v>
      </c>
      <c r="G42" s="26">
        <f>0</f>
        <v>0</v>
      </c>
      <c r="H42" s="26">
        <f>0</f>
        <v>0</v>
      </c>
      <c r="I42" s="26">
        <f>0</f>
        <v>0</v>
      </c>
      <c r="J42" s="26">
        <f>0</f>
        <v>0</v>
      </c>
      <c r="K42" s="26">
        <f>0</f>
        <v>0</v>
      </c>
      <c r="L42" s="26">
        <f>0</f>
        <v>0</v>
      </c>
      <c r="M42" s="26">
        <f>0</f>
        <v>0</v>
      </c>
      <c r="N42" s="26">
        <f>0</f>
        <v>0</v>
      </c>
      <c r="O42" s="26">
        <f>0</f>
        <v>0</v>
      </c>
      <c r="P42" s="26">
        <f>0</f>
        <v>0</v>
      </c>
      <c r="Q42" s="26">
        <f>0</f>
        <v>0</v>
      </c>
      <c r="R42" s="26">
        <f>0</f>
        <v>0</v>
      </c>
      <c r="S42" s="26">
        <f>0</f>
        <v>0</v>
      </c>
      <c r="T42" s="26">
        <f>0</f>
        <v>0</v>
      </c>
      <c r="U42" s="26">
        <f>0</f>
        <v>0</v>
      </c>
      <c r="V42" s="26">
        <f>0</f>
        <v>0</v>
      </c>
      <c r="W42" s="26">
        <f>0</f>
        <v>0</v>
      </c>
      <c r="X42" s="26">
        <v>2054</v>
      </c>
      <c r="Y42" s="26">
        <f>0</f>
        <v>0</v>
      </c>
      <c r="Z42" s="26">
        <f>0</f>
        <v>0</v>
      </c>
      <c r="AA42" s="26">
        <f>0</f>
        <v>0</v>
      </c>
      <c r="AB42" s="26">
        <f>0</f>
        <v>0</v>
      </c>
      <c r="AC42" s="26">
        <f>0</f>
        <v>0</v>
      </c>
      <c r="AD42" s="26">
        <f>0</f>
        <v>0</v>
      </c>
      <c r="AE42" s="26">
        <f>0</f>
        <v>0</v>
      </c>
      <c r="AF42" s="26">
        <f>0</f>
        <v>0</v>
      </c>
      <c r="AG42" s="26">
        <f>0</f>
        <v>0</v>
      </c>
      <c r="AH42" s="26">
        <f>0</f>
        <v>0</v>
      </c>
      <c r="AI42" s="26">
        <f>0</f>
        <v>0</v>
      </c>
      <c r="AJ42" s="26">
        <v>30</v>
      </c>
      <c r="AK42" s="26">
        <f>0</f>
        <v>0</v>
      </c>
      <c r="AL42" s="26">
        <f>0</f>
        <v>0</v>
      </c>
      <c r="AM42" s="26">
        <f>0</f>
        <v>0</v>
      </c>
      <c r="AN42" s="26">
        <f>0</f>
        <v>0</v>
      </c>
      <c r="AO42" s="26">
        <f>0</f>
        <v>0</v>
      </c>
      <c r="AP42" s="26">
        <f>0</f>
        <v>0</v>
      </c>
      <c r="AQ42" s="26">
        <f>0</f>
        <v>0</v>
      </c>
      <c r="AR42" s="26">
        <f>0</f>
        <v>0</v>
      </c>
      <c r="AS42" s="26">
        <v>2255</v>
      </c>
      <c r="AT42" s="26">
        <f>0</f>
        <v>0</v>
      </c>
      <c r="AU42" s="26">
        <v>6070</v>
      </c>
      <c r="AV42" s="27">
        <v>6070</v>
      </c>
      <c r="AW42" s="22"/>
      <c r="AX42" s="23" t="s">
        <v>94</v>
      </c>
      <c r="AY42" s="28">
        <f t="shared" si="0"/>
        <v>4339</v>
      </c>
      <c r="AZ42" s="28">
        <f t="shared" si="1"/>
        <v>0</v>
      </c>
      <c r="BA42" s="28">
        <f t="shared" si="2"/>
        <v>0</v>
      </c>
      <c r="BB42" s="28">
        <f t="shared" si="3"/>
        <v>0</v>
      </c>
      <c r="BC42" s="28">
        <f t="shared" si="4"/>
        <v>1731</v>
      </c>
      <c r="BD42" s="29">
        <f t="shared" si="5"/>
        <v>6070</v>
      </c>
    </row>
    <row r="43" spans="1:56" ht="49.95" customHeight="1">
      <c r="A43" s="25" t="s">
        <v>95</v>
      </c>
      <c r="B43" s="26">
        <f>0</f>
        <v>0</v>
      </c>
      <c r="C43" s="26">
        <v>2422.5700000000002</v>
      </c>
      <c r="D43" s="26">
        <v>434.72</v>
      </c>
      <c r="E43" s="26">
        <f>0</f>
        <v>0</v>
      </c>
      <c r="F43" s="26">
        <v>194.16</v>
      </c>
      <c r="G43" s="26">
        <v>130380.69</v>
      </c>
      <c r="H43" s="26">
        <f>0</f>
        <v>0</v>
      </c>
      <c r="I43" s="26">
        <f>0</f>
        <v>0</v>
      </c>
      <c r="J43" s="26">
        <f>0</f>
        <v>0</v>
      </c>
      <c r="K43" s="26">
        <v>24611.5</v>
      </c>
      <c r="L43" s="26">
        <f>0</f>
        <v>0</v>
      </c>
      <c r="M43" s="26">
        <f>0</f>
        <v>0</v>
      </c>
      <c r="N43" s="26">
        <f>0</f>
        <v>0</v>
      </c>
      <c r="O43" s="26">
        <v>1711.7</v>
      </c>
      <c r="P43" s="26">
        <v>69405.48</v>
      </c>
      <c r="Q43" s="26">
        <f>0</f>
        <v>0</v>
      </c>
      <c r="R43" s="26">
        <f>0</f>
        <v>0</v>
      </c>
      <c r="S43" s="26">
        <f>0</f>
        <v>0</v>
      </c>
      <c r="T43" s="26">
        <v>22813.61</v>
      </c>
      <c r="U43" s="26">
        <v>2523.0700000000002</v>
      </c>
      <c r="V43" s="26">
        <v>2640.83</v>
      </c>
      <c r="W43" s="26">
        <v>197.26</v>
      </c>
      <c r="X43" s="26">
        <v>168172.04</v>
      </c>
      <c r="Y43" s="26">
        <v>4008</v>
      </c>
      <c r="Z43" s="26">
        <v>24</v>
      </c>
      <c r="AA43" s="26">
        <v>155.25</v>
      </c>
      <c r="AB43" s="26">
        <f>0</f>
        <v>0</v>
      </c>
      <c r="AC43" s="26">
        <v>19617.22</v>
      </c>
      <c r="AD43" s="26">
        <v>1.25</v>
      </c>
      <c r="AE43" s="26">
        <v>65113.37</v>
      </c>
      <c r="AF43" s="26">
        <f>0</f>
        <v>0</v>
      </c>
      <c r="AG43" s="26">
        <f>0</f>
        <v>0</v>
      </c>
      <c r="AH43" s="26">
        <f>0</f>
        <v>0</v>
      </c>
      <c r="AI43" s="26">
        <v>11336.92</v>
      </c>
      <c r="AJ43" s="26">
        <v>973.54</v>
      </c>
      <c r="AK43" s="26">
        <f>0</f>
        <v>0</v>
      </c>
      <c r="AL43" s="26">
        <f>0</f>
        <v>0</v>
      </c>
      <c r="AM43" s="26">
        <f>0</f>
        <v>0</v>
      </c>
      <c r="AN43" s="26">
        <v>126.52</v>
      </c>
      <c r="AO43" s="26">
        <v>549334.16</v>
      </c>
      <c r="AP43" s="26">
        <v>1150623.83</v>
      </c>
      <c r="AQ43" s="26">
        <v>381454.09</v>
      </c>
      <c r="AR43" s="26">
        <v>13112.87</v>
      </c>
      <c r="AS43" s="26">
        <v>219861.84</v>
      </c>
      <c r="AT43" s="26">
        <f>0</f>
        <v>0</v>
      </c>
      <c r="AU43" s="26">
        <v>2841250.4899999998</v>
      </c>
      <c r="AV43" s="27">
        <v>2841250.4899999998</v>
      </c>
      <c r="AW43" s="22"/>
      <c r="AX43" s="23" t="s">
        <v>95</v>
      </c>
      <c r="AY43" s="28">
        <f t="shared" si="0"/>
        <v>445165.57</v>
      </c>
      <c r="AZ43" s="28">
        <f t="shared" si="1"/>
        <v>1853346.4500000002</v>
      </c>
      <c r="BA43" s="28">
        <f t="shared" si="2"/>
        <v>466341.18000000005</v>
      </c>
      <c r="BB43" s="28">
        <f t="shared" si="3"/>
        <v>0</v>
      </c>
      <c r="BC43" s="28">
        <f t="shared" si="4"/>
        <v>76397.289999999994</v>
      </c>
      <c r="BD43" s="29">
        <f t="shared" si="5"/>
        <v>2841250.49</v>
      </c>
    </row>
    <row r="44" spans="1:56" ht="49.95" customHeight="1">
      <c r="A44" s="25" t="s">
        <v>96</v>
      </c>
      <c r="B44" s="26">
        <f>0</f>
        <v>0</v>
      </c>
      <c r="C44" s="26">
        <v>0</v>
      </c>
      <c r="D44" s="26">
        <f>0</f>
        <v>0</v>
      </c>
      <c r="E44" s="26">
        <f>0</f>
        <v>0</v>
      </c>
      <c r="F44" s="26">
        <f>0</f>
        <v>0</v>
      </c>
      <c r="G44" s="26">
        <v>10473.85</v>
      </c>
      <c r="H44" s="26">
        <f>0</f>
        <v>0</v>
      </c>
      <c r="I44" s="26">
        <f>0</f>
        <v>0</v>
      </c>
      <c r="J44" s="26">
        <f>0</f>
        <v>0</v>
      </c>
      <c r="K44" s="26">
        <f>0</f>
        <v>0</v>
      </c>
      <c r="L44" s="26">
        <f>0</f>
        <v>0</v>
      </c>
      <c r="M44" s="26">
        <f>0</f>
        <v>0</v>
      </c>
      <c r="N44" s="26">
        <f>0</f>
        <v>0</v>
      </c>
      <c r="O44" s="26">
        <f>0</f>
        <v>0</v>
      </c>
      <c r="P44" s="26">
        <f>0</f>
        <v>0</v>
      </c>
      <c r="Q44" s="26">
        <f>0</f>
        <v>0</v>
      </c>
      <c r="R44" s="26">
        <f>0</f>
        <v>0</v>
      </c>
      <c r="S44" s="26">
        <f>0</f>
        <v>0</v>
      </c>
      <c r="T44" s="26">
        <f>0</f>
        <v>0</v>
      </c>
      <c r="U44" s="26">
        <f>0</f>
        <v>0</v>
      </c>
      <c r="V44" s="26">
        <f>0</f>
        <v>0</v>
      </c>
      <c r="W44" s="26">
        <f>0</f>
        <v>0</v>
      </c>
      <c r="X44" s="26">
        <f>0</f>
        <v>0</v>
      </c>
      <c r="Y44" s="26">
        <f>0</f>
        <v>0</v>
      </c>
      <c r="Z44" s="26">
        <f>0</f>
        <v>0</v>
      </c>
      <c r="AA44" s="26">
        <f>0</f>
        <v>0</v>
      </c>
      <c r="AB44" s="26">
        <f>0</f>
        <v>0</v>
      </c>
      <c r="AC44" s="26">
        <v>2046</v>
      </c>
      <c r="AD44" s="26">
        <f>0</f>
        <v>0</v>
      </c>
      <c r="AE44" s="26">
        <v>17573.7</v>
      </c>
      <c r="AF44" s="26">
        <f>0</f>
        <v>0</v>
      </c>
      <c r="AG44" s="26">
        <f>0</f>
        <v>0</v>
      </c>
      <c r="AH44" s="26">
        <f>0</f>
        <v>0</v>
      </c>
      <c r="AI44" s="26">
        <v>380.47</v>
      </c>
      <c r="AJ44" s="26">
        <v>240.98</v>
      </c>
      <c r="AK44" s="26">
        <f>0</f>
        <v>0</v>
      </c>
      <c r="AL44" s="26">
        <f>0</f>
        <v>0</v>
      </c>
      <c r="AM44" s="26">
        <f>0</f>
        <v>0</v>
      </c>
      <c r="AN44" s="26">
        <v>18.7</v>
      </c>
      <c r="AO44" s="26">
        <v>86714.69</v>
      </c>
      <c r="AP44" s="26">
        <v>93012.94</v>
      </c>
      <c r="AQ44" s="26">
        <v>13634.05</v>
      </c>
      <c r="AR44" s="26">
        <v>1293.8599999999999</v>
      </c>
      <c r="AS44" s="26">
        <v>44747.62</v>
      </c>
      <c r="AT44" s="26">
        <f>0</f>
        <v>0</v>
      </c>
      <c r="AU44" s="26">
        <v>270136.86</v>
      </c>
      <c r="AV44" s="27">
        <v>270136.86</v>
      </c>
      <c r="AW44" s="22"/>
      <c r="AX44" s="23" t="s">
        <v>96</v>
      </c>
      <c r="AY44" s="28">
        <f t="shared" si="0"/>
        <v>46662.93</v>
      </c>
      <c r="AZ44" s="28">
        <f t="shared" si="1"/>
        <v>190201.48</v>
      </c>
      <c r="BA44" s="28">
        <f t="shared" si="2"/>
        <v>33253.75</v>
      </c>
      <c r="BB44" s="28">
        <f t="shared" si="3"/>
        <v>0</v>
      </c>
      <c r="BC44" s="28">
        <f t="shared" si="4"/>
        <v>18.7</v>
      </c>
      <c r="BD44" s="29">
        <f t="shared" si="5"/>
        <v>270136.86000000004</v>
      </c>
    </row>
    <row r="45" spans="1:56" ht="49.95" customHeight="1">
      <c r="A45" s="25" t="s">
        <v>97</v>
      </c>
      <c r="B45" s="26">
        <f>0</f>
        <v>0</v>
      </c>
      <c r="C45" s="26">
        <v>196.1</v>
      </c>
      <c r="D45" s="26">
        <f>0</f>
        <v>0</v>
      </c>
      <c r="E45" s="26">
        <f>0</f>
        <v>0</v>
      </c>
      <c r="F45" s="26">
        <v>186.62</v>
      </c>
      <c r="G45" s="26">
        <v>2776.55</v>
      </c>
      <c r="H45" s="26">
        <f>0</f>
        <v>0</v>
      </c>
      <c r="I45" s="26">
        <v>2986.86</v>
      </c>
      <c r="J45" s="26">
        <f>0</f>
        <v>0</v>
      </c>
      <c r="K45" s="26">
        <v>10401.549999999999</v>
      </c>
      <c r="L45" s="26">
        <f>0</f>
        <v>0</v>
      </c>
      <c r="M45" s="26">
        <v>106.9</v>
      </c>
      <c r="N45" s="26">
        <f>0</f>
        <v>0</v>
      </c>
      <c r="O45" s="26">
        <v>1387.98</v>
      </c>
      <c r="P45" s="26">
        <f>0</f>
        <v>0</v>
      </c>
      <c r="Q45" s="26">
        <f>0</f>
        <v>0</v>
      </c>
      <c r="R45" s="26">
        <f>0</f>
        <v>0</v>
      </c>
      <c r="S45" s="26">
        <f>0</f>
        <v>0</v>
      </c>
      <c r="T45" s="26">
        <v>11.25</v>
      </c>
      <c r="U45" s="26">
        <v>22303.64</v>
      </c>
      <c r="V45" s="26">
        <v>30955.9</v>
      </c>
      <c r="W45" s="26">
        <f>0</f>
        <v>0</v>
      </c>
      <c r="X45" s="26">
        <v>15914.39</v>
      </c>
      <c r="Y45" s="26">
        <f>0</f>
        <v>0</v>
      </c>
      <c r="Z45" s="26">
        <v>1486.51</v>
      </c>
      <c r="AA45" s="26">
        <f>0</f>
        <v>0</v>
      </c>
      <c r="AB45" s="26">
        <f>0</f>
        <v>0</v>
      </c>
      <c r="AC45" s="26">
        <v>50</v>
      </c>
      <c r="AD45" s="26">
        <f>0</f>
        <v>0</v>
      </c>
      <c r="AE45" s="26">
        <v>128.6</v>
      </c>
      <c r="AF45" s="26">
        <f>0</f>
        <v>0</v>
      </c>
      <c r="AG45" s="26">
        <f>0</f>
        <v>0</v>
      </c>
      <c r="AH45" s="26">
        <f>0</f>
        <v>0</v>
      </c>
      <c r="AI45" s="26">
        <f>0</f>
        <v>0</v>
      </c>
      <c r="AJ45" s="26">
        <f>0</f>
        <v>0</v>
      </c>
      <c r="AK45" s="26">
        <f>0</f>
        <v>0</v>
      </c>
      <c r="AL45" s="26">
        <f>0</f>
        <v>0</v>
      </c>
      <c r="AM45" s="26">
        <f>0</f>
        <v>0</v>
      </c>
      <c r="AN45" s="26">
        <f>0</f>
        <v>0</v>
      </c>
      <c r="AO45" s="26">
        <v>19778.400000000001</v>
      </c>
      <c r="AP45" s="26">
        <v>25525.35</v>
      </c>
      <c r="AQ45" s="26">
        <v>627.12</v>
      </c>
      <c r="AR45" s="26">
        <v>95.5</v>
      </c>
      <c r="AS45" s="26">
        <v>1416.74</v>
      </c>
      <c r="AT45" s="26">
        <f>0</f>
        <v>0</v>
      </c>
      <c r="AU45" s="26">
        <v>136335.96</v>
      </c>
      <c r="AV45" s="27">
        <v>136335.96</v>
      </c>
      <c r="AW45" s="22"/>
      <c r="AX45" s="23" t="s">
        <v>97</v>
      </c>
      <c r="AY45" s="28">
        <f t="shared" si="0"/>
        <v>86949.069999999992</v>
      </c>
      <c r="AZ45" s="28">
        <f t="shared" si="1"/>
        <v>48385.07</v>
      </c>
      <c r="BA45" s="28">
        <f t="shared" si="2"/>
        <v>805.72</v>
      </c>
      <c r="BB45" s="28">
        <f t="shared" si="3"/>
        <v>0</v>
      </c>
      <c r="BC45" s="28">
        <f t="shared" si="4"/>
        <v>196.1</v>
      </c>
      <c r="BD45" s="29">
        <f t="shared" si="5"/>
        <v>136335.96</v>
      </c>
    </row>
    <row r="46" spans="1:56" ht="49.95" customHeight="1">
      <c r="A46" s="25" t="s">
        <v>98</v>
      </c>
      <c r="B46" s="26">
        <v>20191</v>
      </c>
      <c r="C46" s="26">
        <f>0</f>
        <v>0</v>
      </c>
      <c r="D46" s="26">
        <f>0</f>
        <v>0</v>
      </c>
      <c r="E46" s="26">
        <f>0</f>
        <v>0</v>
      </c>
      <c r="F46" s="26">
        <f>0</f>
        <v>0</v>
      </c>
      <c r="G46" s="26">
        <v>109848.99</v>
      </c>
      <c r="H46" s="26">
        <f>0</f>
        <v>0</v>
      </c>
      <c r="I46" s="26">
        <v>24487.15</v>
      </c>
      <c r="J46" s="26">
        <f>0</f>
        <v>0</v>
      </c>
      <c r="K46" s="26">
        <v>44557.04</v>
      </c>
      <c r="L46" s="26">
        <f>0</f>
        <v>0</v>
      </c>
      <c r="M46" s="26">
        <f>0</f>
        <v>0</v>
      </c>
      <c r="N46" s="26">
        <v>7.98</v>
      </c>
      <c r="O46" s="26">
        <v>1416.32</v>
      </c>
      <c r="P46" s="26">
        <v>202</v>
      </c>
      <c r="Q46" s="26">
        <f>0</f>
        <v>0</v>
      </c>
      <c r="R46" s="26">
        <f>0</f>
        <v>0</v>
      </c>
      <c r="S46" s="26">
        <f>0</f>
        <v>0</v>
      </c>
      <c r="T46" s="26">
        <v>911.66</v>
      </c>
      <c r="U46" s="26">
        <v>142100.54999999999</v>
      </c>
      <c r="V46" s="26">
        <v>228904.76</v>
      </c>
      <c r="W46" s="26">
        <v>70917</v>
      </c>
      <c r="X46" s="26">
        <v>347892.58</v>
      </c>
      <c r="Y46" s="26">
        <v>181712.95</v>
      </c>
      <c r="Z46" s="26">
        <v>2304</v>
      </c>
      <c r="AA46" s="26">
        <v>471.8</v>
      </c>
      <c r="AB46" s="26">
        <f>0</f>
        <v>0</v>
      </c>
      <c r="AC46" s="26">
        <v>4466.3500000000004</v>
      </c>
      <c r="AD46" s="26">
        <f>0</f>
        <v>0</v>
      </c>
      <c r="AE46" s="26">
        <v>31308.75</v>
      </c>
      <c r="AF46" s="26">
        <f>0</f>
        <v>0</v>
      </c>
      <c r="AG46" s="26">
        <f>0</f>
        <v>0</v>
      </c>
      <c r="AH46" s="26">
        <v>15668</v>
      </c>
      <c r="AI46" s="26">
        <v>9863.3700000000008</v>
      </c>
      <c r="AJ46" s="26">
        <v>24200.1</v>
      </c>
      <c r="AK46" s="26">
        <f>0</f>
        <v>0</v>
      </c>
      <c r="AL46" s="26">
        <f>0</f>
        <v>0</v>
      </c>
      <c r="AM46" s="26">
        <f>0</f>
        <v>0</v>
      </c>
      <c r="AN46" s="26">
        <v>76.58</v>
      </c>
      <c r="AO46" s="26">
        <v>376340.09</v>
      </c>
      <c r="AP46" s="26">
        <v>862547.98</v>
      </c>
      <c r="AQ46" s="26">
        <v>32925.96</v>
      </c>
      <c r="AR46" s="26">
        <v>22029</v>
      </c>
      <c r="AS46" s="26">
        <v>90683.4</v>
      </c>
      <c r="AT46" s="26">
        <v>15668</v>
      </c>
      <c r="AU46" s="26">
        <v>2661703.3600000003</v>
      </c>
      <c r="AV46" s="27">
        <v>2661703.3600000003</v>
      </c>
      <c r="AW46" s="22"/>
      <c r="AX46" s="23" t="s">
        <v>98</v>
      </c>
      <c r="AY46" s="28">
        <f t="shared" si="0"/>
        <v>1009355.27</v>
      </c>
      <c r="AZ46" s="28">
        <f t="shared" si="1"/>
        <v>1349648.72</v>
      </c>
      <c r="BA46" s="28">
        <f t="shared" si="2"/>
        <v>69172.86</v>
      </c>
      <c r="BB46" s="28">
        <f t="shared" si="3"/>
        <v>51527</v>
      </c>
      <c r="BC46" s="28">
        <f t="shared" si="4"/>
        <v>181999.51</v>
      </c>
      <c r="BD46" s="29">
        <f t="shared" si="5"/>
        <v>2661703.3600000003</v>
      </c>
    </row>
    <row r="47" spans="1:56" ht="49.95" customHeight="1">
      <c r="A47" s="25" t="s">
        <v>99</v>
      </c>
      <c r="B47" s="26">
        <v>229.86</v>
      </c>
      <c r="C47" s="26">
        <f>0</f>
        <v>0</v>
      </c>
      <c r="D47" s="26">
        <f>0</f>
        <v>0</v>
      </c>
      <c r="E47" s="26">
        <f>0</f>
        <v>0</v>
      </c>
      <c r="F47" s="26">
        <v>34.5</v>
      </c>
      <c r="G47" s="26">
        <v>247.57</v>
      </c>
      <c r="H47" s="26">
        <f>0</f>
        <v>0</v>
      </c>
      <c r="I47" s="26">
        <f>0</f>
        <v>0</v>
      </c>
      <c r="J47" s="26">
        <f>0</f>
        <v>0</v>
      </c>
      <c r="K47" s="26">
        <f>0</f>
        <v>0</v>
      </c>
      <c r="L47" s="26">
        <f>0</f>
        <v>0</v>
      </c>
      <c r="M47" s="26">
        <v>97.94</v>
      </c>
      <c r="N47" s="26">
        <f>0</f>
        <v>0</v>
      </c>
      <c r="O47" s="26">
        <f>0</f>
        <v>0</v>
      </c>
      <c r="P47" s="26">
        <f>0</f>
        <v>0</v>
      </c>
      <c r="Q47" s="26">
        <f>0</f>
        <v>0</v>
      </c>
      <c r="R47" s="26">
        <f>0</f>
        <v>0</v>
      </c>
      <c r="S47" s="26">
        <f>0</f>
        <v>0</v>
      </c>
      <c r="T47" s="26">
        <v>23.56</v>
      </c>
      <c r="U47" s="26">
        <f>0</f>
        <v>0</v>
      </c>
      <c r="V47" s="26">
        <f>0</f>
        <v>0</v>
      </c>
      <c r="W47" s="26">
        <f>0</f>
        <v>0</v>
      </c>
      <c r="X47" s="26">
        <v>19261.04</v>
      </c>
      <c r="Y47" s="26">
        <f>0</f>
        <v>0</v>
      </c>
      <c r="Z47" s="26">
        <f>0</f>
        <v>0</v>
      </c>
      <c r="AA47" s="26">
        <v>51</v>
      </c>
      <c r="AB47" s="26">
        <f>0</f>
        <v>0</v>
      </c>
      <c r="AC47" s="26">
        <f>0</f>
        <v>0</v>
      </c>
      <c r="AD47" s="26">
        <f>0</f>
        <v>0</v>
      </c>
      <c r="AE47" s="26">
        <v>119.25</v>
      </c>
      <c r="AF47" s="26">
        <f>0</f>
        <v>0</v>
      </c>
      <c r="AG47" s="26">
        <f>0</f>
        <v>0</v>
      </c>
      <c r="AH47" s="26">
        <f>0</f>
        <v>0</v>
      </c>
      <c r="AI47" s="26">
        <f>0</f>
        <v>0</v>
      </c>
      <c r="AJ47" s="26">
        <f>0</f>
        <v>0</v>
      </c>
      <c r="AK47" s="26">
        <f>0</f>
        <v>0</v>
      </c>
      <c r="AL47" s="26">
        <f>0</f>
        <v>0</v>
      </c>
      <c r="AM47" s="26">
        <f>0</f>
        <v>0</v>
      </c>
      <c r="AN47" s="26">
        <f>0</f>
        <v>0</v>
      </c>
      <c r="AO47" s="26">
        <v>16073.89</v>
      </c>
      <c r="AP47" s="26">
        <v>36408.83</v>
      </c>
      <c r="AQ47" s="26">
        <v>1320.37</v>
      </c>
      <c r="AR47" s="26">
        <f>0</f>
        <v>0</v>
      </c>
      <c r="AS47" s="26">
        <v>8699.93</v>
      </c>
      <c r="AT47" s="26">
        <f>0</f>
        <v>0</v>
      </c>
      <c r="AU47" s="26">
        <v>82567.739999999991</v>
      </c>
      <c r="AV47" s="27">
        <v>82567.739999999991</v>
      </c>
      <c r="AW47" s="22"/>
      <c r="AX47" s="23" t="s">
        <v>99</v>
      </c>
      <c r="AY47" s="28">
        <f t="shared" si="0"/>
        <v>27960.97</v>
      </c>
      <c r="AZ47" s="28">
        <f t="shared" si="1"/>
        <v>52886.29</v>
      </c>
      <c r="BA47" s="28">
        <f t="shared" si="2"/>
        <v>1490.62</v>
      </c>
      <c r="BB47" s="28">
        <f t="shared" si="3"/>
        <v>229.86</v>
      </c>
      <c r="BC47" s="28">
        <f t="shared" si="4"/>
        <v>0</v>
      </c>
      <c r="BD47" s="29">
        <f t="shared" si="5"/>
        <v>82567.740000000005</v>
      </c>
    </row>
    <row r="48" spans="1:56" ht="49.95" customHeight="1">
      <c r="A48" s="25" t="s">
        <v>100</v>
      </c>
      <c r="B48" s="26">
        <f>0</f>
        <v>0</v>
      </c>
      <c r="C48" s="26">
        <f>0</f>
        <v>0</v>
      </c>
      <c r="D48" s="26">
        <f>0</f>
        <v>0</v>
      </c>
      <c r="E48" s="26">
        <f>0</f>
        <v>0</v>
      </c>
      <c r="F48" s="26">
        <f>0</f>
        <v>0</v>
      </c>
      <c r="G48" s="26">
        <v>89</v>
      </c>
      <c r="H48" s="26">
        <f>0</f>
        <v>0</v>
      </c>
      <c r="I48" s="26">
        <f>0</f>
        <v>0</v>
      </c>
      <c r="J48" s="26">
        <f>0</f>
        <v>0</v>
      </c>
      <c r="K48" s="26">
        <f>0</f>
        <v>0</v>
      </c>
      <c r="L48" s="26">
        <f>0</f>
        <v>0</v>
      </c>
      <c r="M48" s="26">
        <f>0</f>
        <v>0</v>
      </c>
      <c r="N48" s="26">
        <f>0</f>
        <v>0</v>
      </c>
      <c r="O48" s="26">
        <f>0</f>
        <v>0</v>
      </c>
      <c r="P48" s="26">
        <f>0</f>
        <v>0</v>
      </c>
      <c r="Q48" s="26">
        <f>0</f>
        <v>0</v>
      </c>
      <c r="R48" s="26">
        <f>0</f>
        <v>0</v>
      </c>
      <c r="S48" s="26">
        <f>0</f>
        <v>0</v>
      </c>
      <c r="T48" s="26">
        <f>0</f>
        <v>0</v>
      </c>
      <c r="U48" s="26">
        <f>0</f>
        <v>0</v>
      </c>
      <c r="V48" s="26">
        <f>0</f>
        <v>0</v>
      </c>
      <c r="W48" s="26">
        <f>0</f>
        <v>0</v>
      </c>
      <c r="X48" s="26">
        <v>27131.3</v>
      </c>
      <c r="Y48" s="26">
        <f>0</f>
        <v>0</v>
      </c>
      <c r="Z48" s="26">
        <f>0</f>
        <v>0</v>
      </c>
      <c r="AA48" s="26">
        <f>0</f>
        <v>0</v>
      </c>
      <c r="AB48" s="26">
        <f>0</f>
        <v>0</v>
      </c>
      <c r="AC48" s="26">
        <f>0</f>
        <v>0</v>
      </c>
      <c r="AD48" s="26">
        <f>0</f>
        <v>0</v>
      </c>
      <c r="AE48" s="26">
        <v>359</v>
      </c>
      <c r="AF48" s="26">
        <f>0</f>
        <v>0</v>
      </c>
      <c r="AG48" s="26">
        <f>0</f>
        <v>0</v>
      </c>
      <c r="AH48" s="26">
        <f>0</f>
        <v>0</v>
      </c>
      <c r="AI48" s="26">
        <f>0</f>
        <v>0</v>
      </c>
      <c r="AJ48" s="26">
        <f>0</f>
        <v>0</v>
      </c>
      <c r="AK48" s="26">
        <f>0</f>
        <v>0</v>
      </c>
      <c r="AL48" s="26">
        <f>0</f>
        <v>0</v>
      </c>
      <c r="AM48" s="26">
        <f>0</f>
        <v>0</v>
      </c>
      <c r="AN48" s="26">
        <f>0</f>
        <v>0</v>
      </c>
      <c r="AO48" s="26">
        <v>10241.36</v>
      </c>
      <c r="AP48" s="26">
        <v>775.18</v>
      </c>
      <c r="AQ48" s="26">
        <v>714.11</v>
      </c>
      <c r="AR48" s="26">
        <v>1298</v>
      </c>
      <c r="AS48" s="26">
        <v>36919.410000000003</v>
      </c>
      <c r="AT48" s="26">
        <f>0</f>
        <v>0</v>
      </c>
      <c r="AU48" s="26">
        <v>77527.360000000015</v>
      </c>
      <c r="AV48" s="27">
        <v>77527.360000000015</v>
      </c>
      <c r="AW48" s="22"/>
      <c r="AX48" s="23" t="s">
        <v>100</v>
      </c>
      <c r="AY48" s="28">
        <f t="shared" si="0"/>
        <v>65348.710000000006</v>
      </c>
      <c r="AZ48" s="28">
        <f t="shared" si="1"/>
        <v>11105.54</v>
      </c>
      <c r="BA48" s="28">
        <f t="shared" si="2"/>
        <v>1073.1100000000001</v>
      </c>
      <c r="BB48" s="28">
        <f t="shared" si="3"/>
        <v>0</v>
      </c>
      <c r="BC48" s="28">
        <f t="shared" si="4"/>
        <v>0</v>
      </c>
      <c r="BD48" s="29">
        <f t="shared" si="5"/>
        <v>77527.360000000001</v>
      </c>
    </row>
    <row r="49" spans="1:56" ht="49.95" customHeight="1">
      <c r="A49" s="25" t="s">
        <v>101</v>
      </c>
      <c r="B49" s="26">
        <v>164349</v>
      </c>
      <c r="C49" s="26">
        <v>5065.99</v>
      </c>
      <c r="D49" s="26">
        <f>0</f>
        <v>0</v>
      </c>
      <c r="E49" s="26">
        <f>0</f>
        <v>0</v>
      </c>
      <c r="F49" s="26">
        <f>0</f>
        <v>0</v>
      </c>
      <c r="G49" s="26">
        <v>528.88</v>
      </c>
      <c r="H49" s="26">
        <f>0</f>
        <v>0</v>
      </c>
      <c r="I49" s="26">
        <f>0</f>
        <v>0</v>
      </c>
      <c r="J49" s="26">
        <f>0</f>
        <v>0</v>
      </c>
      <c r="K49" s="26">
        <f>0</f>
        <v>0</v>
      </c>
      <c r="L49" s="26">
        <f>0</f>
        <v>0</v>
      </c>
      <c r="M49" s="26">
        <f>0</f>
        <v>0</v>
      </c>
      <c r="N49" s="26">
        <f>0</f>
        <v>0</v>
      </c>
      <c r="O49" s="26">
        <f>0</f>
        <v>0</v>
      </c>
      <c r="P49" s="26">
        <f>0</f>
        <v>0</v>
      </c>
      <c r="Q49" s="26">
        <v>1787</v>
      </c>
      <c r="R49" s="26">
        <f>0</f>
        <v>0</v>
      </c>
      <c r="S49" s="26">
        <f>0</f>
        <v>0</v>
      </c>
      <c r="T49" s="26">
        <v>978.87</v>
      </c>
      <c r="U49" s="26">
        <f>0</f>
        <v>0</v>
      </c>
      <c r="V49" s="26">
        <f>0</f>
        <v>0</v>
      </c>
      <c r="W49" s="26">
        <f>0</f>
        <v>0</v>
      </c>
      <c r="X49" s="26">
        <f>0</f>
        <v>0</v>
      </c>
      <c r="Y49" s="26">
        <v>6081.56</v>
      </c>
      <c r="Z49" s="26">
        <f>0</f>
        <v>0</v>
      </c>
      <c r="AA49" s="26">
        <f>0</f>
        <v>0</v>
      </c>
      <c r="AB49" s="26">
        <f>0</f>
        <v>0</v>
      </c>
      <c r="AC49" s="26">
        <f>0</f>
        <v>0</v>
      </c>
      <c r="AD49" s="26">
        <f>0</f>
        <v>0</v>
      </c>
      <c r="AE49" s="26">
        <f>0</f>
        <v>0</v>
      </c>
      <c r="AF49" s="26">
        <f>0</f>
        <v>0</v>
      </c>
      <c r="AG49" s="26">
        <f>0</f>
        <v>0</v>
      </c>
      <c r="AH49" s="26">
        <v>182490.08</v>
      </c>
      <c r="AI49" s="26">
        <f>0</f>
        <v>0</v>
      </c>
      <c r="AJ49" s="26">
        <f>0</f>
        <v>0</v>
      </c>
      <c r="AK49" s="26">
        <f>0</f>
        <v>0</v>
      </c>
      <c r="AL49" s="26">
        <v>748</v>
      </c>
      <c r="AM49" s="26">
        <f>0</f>
        <v>0</v>
      </c>
      <c r="AN49" s="26">
        <f>0</f>
        <v>0</v>
      </c>
      <c r="AO49" s="26">
        <v>651.83000000000004</v>
      </c>
      <c r="AP49" s="26">
        <v>14089.72</v>
      </c>
      <c r="AQ49" s="26">
        <f>0</f>
        <v>0</v>
      </c>
      <c r="AR49" s="26">
        <f>0</f>
        <v>0</v>
      </c>
      <c r="AS49" s="26">
        <v>1060</v>
      </c>
      <c r="AT49" s="26">
        <v>183405.08</v>
      </c>
      <c r="AU49" s="26">
        <v>561236.00999999989</v>
      </c>
      <c r="AV49" s="27">
        <v>561236.00999999989</v>
      </c>
      <c r="AW49" s="22"/>
      <c r="AX49" s="23" t="s">
        <v>101</v>
      </c>
      <c r="AY49" s="28">
        <f t="shared" si="0"/>
        <v>1060</v>
      </c>
      <c r="AZ49" s="28">
        <f t="shared" si="1"/>
        <v>16249.3</v>
      </c>
      <c r="BA49" s="28">
        <f t="shared" si="2"/>
        <v>0</v>
      </c>
      <c r="BB49" s="28">
        <f t="shared" si="3"/>
        <v>532779.15999999992</v>
      </c>
      <c r="BC49" s="28">
        <f t="shared" si="4"/>
        <v>11147.55</v>
      </c>
      <c r="BD49" s="29">
        <f t="shared" si="5"/>
        <v>561236.01</v>
      </c>
    </row>
    <row r="50" spans="1:56" ht="49.95" customHeight="1">
      <c r="A50" s="25" t="s">
        <v>102</v>
      </c>
      <c r="B50" s="26">
        <f>0</f>
        <v>0</v>
      </c>
      <c r="C50" s="26">
        <f>0</f>
        <v>0</v>
      </c>
      <c r="D50" s="26">
        <f>0</f>
        <v>0</v>
      </c>
      <c r="E50" s="26">
        <f>0</f>
        <v>0</v>
      </c>
      <c r="F50" s="26">
        <f>0</f>
        <v>0</v>
      </c>
      <c r="G50" s="26">
        <f>0</f>
        <v>0</v>
      </c>
      <c r="H50" s="26">
        <f>0</f>
        <v>0</v>
      </c>
      <c r="I50" s="26">
        <f>0</f>
        <v>0</v>
      </c>
      <c r="J50" s="26">
        <f>0</f>
        <v>0</v>
      </c>
      <c r="K50" s="26">
        <f>0</f>
        <v>0</v>
      </c>
      <c r="L50" s="26">
        <f>0</f>
        <v>0</v>
      </c>
      <c r="M50" s="26">
        <f>0</f>
        <v>0</v>
      </c>
      <c r="N50" s="26">
        <f>0</f>
        <v>0</v>
      </c>
      <c r="O50" s="26">
        <f>0</f>
        <v>0</v>
      </c>
      <c r="P50" s="26">
        <f>0</f>
        <v>0</v>
      </c>
      <c r="Q50" s="26">
        <f>0</f>
        <v>0</v>
      </c>
      <c r="R50" s="26">
        <f>0</f>
        <v>0</v>
      </c>
      <c r="S50" s="26">
        <f>0</f>
        <v>0</v>
      </c>
      <c r="T50" s="26">
        <f>0</f>
        <v>0</v>
      </c>
      <c r="U50" s="26">
        <f>0</f>
        <v>0</v>
      </c>
      <c r="V50" s="26">
        <f>0</f>
        <v>0</v>
      </c>
      <c r="W50" s="26">
        <f>0</f>
        <v>0</v>
      </c>
      <c r="X50" s="26">
        <f>0</f>
        <v>0</v>
      </c>
      <c r="Y50" s="26">
        <f>0</f>
        <v>0</v>
      </c>
      <c r="Z50" s="26">
        <f>0</f>
        <v>0</v>
      </c>
      <c r="AA50" s="26">
        <f>0</f>
        <v>0</v>
      </c>
      <c r="AB50" s="26">
        <f>0</f>
        <v>0</v>
      </c>
      <c r="AC50" s="26">
        <f>0</f>
        <v>0</v>
      </c>
      <c r="AD50" s="26">
        <f>0</f>
        <v>0</v>
      </c>
      <c r="AE50" s="26">
        <f>0</f>
        <v>0</v>
      </c>
      <c r="AF50" s="26">
        <f>0</f>
        <v>0</v>
      </c>
      <c r="AG50" s="26">
        <f>0</f>
        <v>0</v>
      </c>
      <c r="AH50" s="26">
        <f>0</f>
        <v>0</v>
      </c>
      <c r="AI50" s="26">
        <f>0</f>
        <v>0</v>
      </c>
      <c r="AJ50" s="26">
        <f>0</f>
        <v>0</v>
      </c>
      <c r="AK50" s="26">
        <f>0</f>
        <v>0</v>
      </c>
      <c r="AL50" s="26">
        <f>0</f>
        <v>0</v>
      </c>
      <c r="AM50" s="26">
        <f>0</f>
        <v>0</v>
      </c>
      <c r="AN50" s="26">
        <f>0</f>
        <v>0</v>
      </c>
      <c r="AO50" s="26">
        <f>0</f>
        <v>0</v>
      </c>
      <c r="AP50" s="26">
        <f>0</f>
        <v>0</v>
      </c>
      <c r="AQ50" s="26">
        <f>0</f>
        <v>0</v>
      </c>
      <c r="AR50" s="26">
        <v>103</v>
      </c>
      <c r="AS50" s="26">
        <v>789</v>
      </c>
      <c r="AT50" s="26">
        <f>0</f>
        <v>0</v>
      </c>
      <c r="AU50" s="26">
        <v>892</v>
      </c>
      <c r="AV50" s="27">
        <v>892</v>
      </c>
      <c r="AW50" s="22"/>
      <c r="AX50" s="23" t="s">
        <v>102</v>
      </c>
      <c r="AY50" s="28">
        <f t="shared" si="0"/>
        <v>892</v>
      </c>
      <c r="AZ50" s="28">
        <f t="shared" si="1"/>
        <v>0</v>
      </c>
      <c r="BA50" s="28">
        <f t="shared" si="2"/>
        <v>0</v>
      </c>
      <c r="BB50" s="28">
        <f t="shared" si="3"/>
        <v>0</v>
      </c>
      <c r="BC50" s="28">
        <f t="shared" si="4"/>
        <v>0</v>
      </c>
      <c r="BD50" s="29">
        <f t="shared" si="5"/>
        <v>892</v>
      </c>
    </row>
    <row r="51" spans="1:56" ht="49.95" customHeight="1">
      <c r="A51" s="25" t="s">
        <v>103</v>
      </c>
      <c r="B51" s="26">
        <f>0</f>
        <v>0</v>
      </c>
      <c r="C51" s="26">
        <f>0</f>
        <v>0</v>
      </c>
      <c r="D51" s="26">
        <f>0</f>
        <v>0</v>
      </c>
      <c r="E51" s="26">
        <f>0</f>
        <v>0</v>
      </c>
      <c r="F51" s="26">
        <f>0</f>
        <v>0</v>
      </c>
      <c r="G51" s="26">
        <v>199</v>
      </c>
      <c r="H51" s="26">
        <f>0</f>
        <v>0</v>
      </c>
      <c r="I51" s="26">
        <f>0</f>
        <v>0</v>
      </c>
      <c r="J51" s="26">
        <f>0</f>
        <v>0</v>
      </c>
      <c r="K51" s="26">
        <f>0</f>
        <v>0</v>
      </c>
      <c r="L51" s="26">
        <f>0</f>
        <v>0</v>
      </c>
      <c r="M51" s="26">
        <v>14</v>
      </c>
      <c r="N51" s="26">
        <f>0</f>
        <v>0</v>
      </c>
      <c r="O51" s="26">
        <f>0</f>
        <v>0</v>
      </c>
      <c r="P51" s="26">
        <f>0</f>
        <v>0</v>
      </c>
      <c r="Q51" s="26">
        <f>0</f>
        <v>0</v>
      </c>
      <c r="R51" s="26">
        <f>0</f>
        <v>0</v>
      </c>
      <c r="S51" s="26">
        <f>0</f>
        <v>0</v>
      </c>
      <c r="T51" s="26">
        <f>0</f>
        <v>0</v>
      </c>
      <c r="U51" s="26">
        <f>0</f>
        <v>0</v>
      </c>
      <c r="V51" s="26">
        <f>0</f>
        <v>0</v>
      </c>
      <c r="W51" s="26">
        <f>0</f>
        <v>0</v>
      </c>
      <c r="X51" s="26">
        <v>114</v>
      </c>
      <c r="Y51" s="26">
        <f>0</f>
        <v>0</v>
      </c>
      <c r="Z51" s="26">
        <f>0</f>
        <v>0</v>
      </c>
      <c r="AA51" s="26">
        <f>0</f>
        <v>0</v>
      </c>
      <c r="AB51" s="26">
        <f>0</f>
        <v>0</v>
      </c>
      <c r="AC51" s="26">
        <v>1</v>
      </c>
      <c r="AD51" s="26">
        <f>0</f>
        <v>0</v>
      </c>
      <c r="AE51" s="26">
        <v>18</v>
      </c>
      <c r="AF51" s="26">
        <f>0</f>
        <v>0</v>
      </c>
      <c r="AG51" s="26">
        <f>0</f>
        <v>0</v>
      </c>
      <c r="AH51" s="26">
        <f>0</f>
        <v>0</v>
      </c>
      <c r="AI51" s="26">
        <f>0</f>
        <v>0</v>
      </c>
      <c r="AJ51" s="26">
        <f>0</f>
        <v>0</v>
      </c>
      <c r="AK51" s="26">
        <f>0</f>
        <v>0</v>
      </c>
      <c r="AL51" s="26">
        <f>0</f>
        <v>0</v>
      </c>
      <c r="AM51" s="26">
        <f>0</f>
        <v>0</v>
      </c>
      <c r="AN51" s="26">
        <f>0</f>
        <v>0</v>
      </c>
      <c r="AO51" s="26">
        <v>3486.5</v>
      </c>
      <c r="AP51" s="26">
        <v>5574.5</v>
      </c>
      <c r="AQ51" s="26">
        <v>251</v>
      </c>
      <c r="AR51" s="26">
        <v>80</v>
      </c>
      <c r="AS51" s="26">
        <v>13374</v>
      </c>
      <c r="AT51" s="26">
        <f>0</f>
        <v>0</v>
      </c>
      <c r="AU51" s="26">
        <v>23112</v>
      </c>
      <c r="AV51" s="27">
        <v>23112</v>
      </c>
      <c r="AW51" s="22"/>
      <c r="AX51" s="23" t="s">
        <v>103</v>
      </c>
      <c r="AY51" s="28">
        <f t="shared" si="0"/>
        <v>13568</v>
      </c>
      <c r="AZ51" s="28">
        <f t="shared" si="1"/>
        <v>9274</v>
      </c>
      <c r="BA51" s="28">
        <f t="shared" si="2"/>
        <v>270</v>
      </c>
      <c r="BB51" s="28">
        <f t="shared" si="3"/>
        <v>0</v>
      </c>
      <c r="BC51" s="28">
        <f t="shared" si="4"/>
        <v>0</v>
      </c>
      <c r="BD51" s="29">
        <f t="shared" si="5"/>
        <v>23112</v>
      </c>
    </row>
    <row r="52" spans="1:56" ht="49.95" customHeight="1">
      <c r="A52" s="25" t="s">
        <v>104</v>
      </c>
      <c r="B52" s="26">
        <f>0</f>
        <v>0</v>
      </c>
      <c r="C52" s="26">
        <v>43.5</v>
      </c>
      <c r="D52" s="26">
        <f>0</f>
        <v>0</v>
      </c>
      <c r="E52" s="26">
        <f>0</f>
        <v>0</v>
      </c>
      <c r="F52" s="26">
        <f>0</f>
        <v>0</v>
      </c>
      <c r="G52" s="26">
        <v>1271.6099999999999</v>
      </c>
      <c r="H52" s="26">
        <f>0</f>
        <v>0</v>
      </c>
      <c r="I52" s="26">
        <v>2481.02</v>
      </c>
      <c r="J52" s="26">
        <f>0</f>
        <v>0</v>
      </c>
      <c r="K52" s="26">
        <v>56</v>
      </c>
      <c r="L52" s="26">
        <f>0</f>
        <v>0</v>
      </c>
      <c r="M52" s="26">
        <v>3475</v>
      </c>
      <c r="N52" s="26">
        <f>0</f>
        <v>0</v>
      </c>
      <c r="O52" s="26">
        <f>0</f>
        <v>0</v>
      </c>
      <c r="P52" s="26">
        <f>0</f>
        <v>0</v>
      </c>
      <c r="Q52" s="26">
        <f>0</f>
        <v>0</v>
      </c>
      <c r="R52" s="26">
        <f>0</f>
        <v>0</v>
      </c>
      <c r="S52" s="26">
        <f>0</f>
        <v>0</v>
      </c>
      <c r="T52" s="26">
        <f>0</f>
        <v>0</v>
      </c>
      <c r="U52" s="26">
        <f>0</f>
        <v>0</v>
      </c>
      <c r="V52" s="26">
        <v>546.70000000000005</v>
      </c>
      <c r="W52" s="26">
        <f>0</f>
        <v>0</v>
      </c>
      <c r="X52" s="26">
        <v>14237.93</v>
      </c>
      <c r="Y52" s="26">
        <f>0</f>
        <v>0</v>
      </c>
      <c r="Z52" s="26">
        <f>0</f>
        <v>0</v>
      </c>
      <c r="AA52" s="26">
        <f>0</f>
        <v>0</v>
      </c>
      <c r="AB52" s="26">
        <f>0</f>
        <v>0</v>
      </c>
      <c r="AC52" s="26">
        <f>0</f>
        <v>0</v>
      </c>
      <c r="AD52" s="26">
        <f>0</f>
        <v>0</v>
      </c>
      <c r="AE52" s="26">
        <f>0</f>
        <v>0</v>
      </c>
      <c r="AF52" s="26">
        <f>0</f>
        <v>0</v>
      </c>
      <c r="AG52" s="26">
        <f>0</f>
        <v>0</v>
      </c>
      <c r="AH52" s="26">
        <f>0</f>
        <v>0</v>
      </c>
      <c r="AI52" s="26">
        <f>0</f>
        <v>0</v>
      </c>
      <c r="AJ52" s="26">
        <v>86</v>
      </c>
      <c r="AK52" s="26">
        <f>0</f>
        <v>0</v>
      </c>
      <c r="AL52" s="26">
        <f>0</f>
        <v>0</v>
      </c>
      <c r="AM52" s="26">
        <f>0</f>
        <v>0</v>
      </c>
      <c r="AN52" s="26">
        <f>0</f>
        <v>0</v>
      </c>
      <c r="AO52" s="26">
        <v>14689.81</v>
      </c>
      <c r="AP52" s="26">
        <v>60171</v>
      </c>
      <c r="AQ52" s="26">
        <f>0</f>
        <v>0</v>
      </c>
      <c r="AR52" s="26">
        <v>1160.1300000000001</v>
      </c>
      <c r="AS52" s="26">
        <f>0</f>
        <v>0</v>
      </c>
      <c r="AT52" s="26">
        <f>0</f>
        <v>0</v>
      </c>
      <c r="AU52" s="26">
        <v>98218.700000000012</v>
      </c>
      <c r="AV52" s="27">
        <v>98218.700000000012</v>
      </c>
      <c r="AW52" s="22"/>
      <c r="AX52" s="23" t="s">
        <v>104</v>
      </c>
      <c r="AY52" s="28">
        <f t="shared" si="0"/>
        <v>18567.780000000002</v>
      </c>
      <c r="AZ52" s="28">
        <f t="shared" si="1"/>
        <v>79607.42</v>
      </c>
      <c r="BA52" s="28">
        <f t="shared" si="2"/>
        <v>0</v>
      </c>
      <c r="BB52" s="28">
        <f t="shared" si="3"/>
        <v>0</v>
      </c>
      <c r="BC52" s="28">
        <f t="shared" si="4"/>
        <v>43.5</v>
      </c>
      <c r="BD52" s="29">
        <f t="shared" si="5"/>
        <v>98218.7</v>
      </c>
    </row>
    <row r="53" spans="1:56" ht="49.95" customHeight="1">
      <c r="A53" s="25" t="s">
        <v>105</v>
      </c>
      <c r="B53" s="26">
        <f>0</f>
        <v>0</v>
      </c>
      <c r="C53" s="26">
        <v>921.01</v>
      </c>
      <c r="D53" s="26">
        <f>0</f>
        <v>0</v>
      </c>
      <c r="E53" s="26">
        <f>0</f>
        <v>0</v>
      </c>
      <c r="F53" s="26">
        <f>0</f>
        <v>0</v>
      </c>
      <c r="G53" s="26">
        <f>0</f>
        <v>0</v>
      </c>
      <c r="H53" s="26">
        <f>0</f>
        <v>0</v>
      </c>
      <c r="I53" s="26">
        <f>0</f>
        <v>0</v>
      </c>
      <c r="J53" s="26">
        <f>0</f>
        <v>0</v>
      </c>
      <c r="K53" s="26">
        <f>0</f>
        <v>0</v>
      </c>
      <c r="L53" s="26">
        <f>0</f>
        <v>0</v>
      </c>
      <c r="M53" s="26">
        <f>0</f>
        <v>0</v>
      </c>
      <c r="N53" s="26">
        <f>0</f>
        <v>0</v>
      </c>
      <c r="O53" s="26">
        <f>0</f>
        <v>0</v>
      </c>
      <c r="P53" s="26">
        <v>1012.98</v>
      </c>
      <c r="Q53" s="26">
        <f>0</f>
        <v>0</v>
      </c>
      <c r="R53" s="26">
        <f>0</f>
        <v>0</v>
      </c>
      <c r="S53" s="26">
        <f>0</f>
        <v>0</v>
      </c>
      <c r="T53" s="26">
        <f>0</f>
        <v>0</v>
      </c>
      <c r="U53" s="26">
        <f>0</f>
        <v>0</v>
      </c>
      <c r="V53" s="26">
        <f>0</f>
        <v>0</v>
      </c>
      <c r="W53" s="26">
        <f>0</f>
        <v>0</v>
      </c>
      <c r="X53" s="26">
        <f>0</f>
        <v>0</v>
      </c>
      <c r="Y53" s="26">
        <f>0</f>
        <v>0</v>
      </c>
      <c r="Z53" s="26">
        <f>0</f>
        <v>0</v>
      </c>
      <c r="AA53" s="26">
        <f>0</f>
        <v>0</v>
      </c>
      <c r="AB53" s="26">
        <f>0</f>
        <v>0</v>
      </c>
      <c r="AC53" s="26">
        <f>0</f>
        <v>0</v>
      </c>
      <c r="AD53" s="26">
        <f>0</f>
        <v>0</v>
      </c>
      <c r="AE53" s="26">
        <f>0</f>
        <v>0</v>
      </c>
      <c r="AF53" s="26">
        <f>0</f>
        <v>0</v>
      </c>
      <c r="AG53" s="26">
        <f>0</f>
        <v>0</v>
      </c>
      <c r="AH53" s="26">
        <f>0</f>
        <v>0</v>
      </c>
      <c r="AI53" s="26">
        <f>0</f>
        <v>0</v>
      </c>
      <c r="AJ53" s="26">
        <f>0</f>
        <v>0</v>
      </c>
      <c r="AK53" s="26">
        <f>0</f>
        <v>0</v>
      </c>
      <c r="AL53" s="26">
        <f>0</f>
        <v>0</v>
      </c>
      <c r="AM53" s="26">
        <f>0</f>
        <v>0</v>
      </c>
      <c r="AN53" s="26">
        <f>0</f>
        <v>0</v>
      </c>
      <c r="AO53" s="26">
        <f>0</f>
        <v>0</v>
      </c>
      <c r="AP53" s="26">
        <f>0</f>
        <v>0</v>
      </c>
      <c r="AQ53" s="26">
        <f>0</f>
        <v>0</v>
      </c>
      <c r="AR53" s="26">
        <f>0</f>
        <v>0</v>
      </c>
      <c r="AS53" s="26">
        <v>408.64</v>
      </c>
      <c r="AT53" s="26">
        <f>0</f>
        <v>0</v>
      </c>
      <c r="AU53" s="26">
        <v>2342.63</v>
      </c>
      <c r="AV53" s="27">
        <v>2342.63</v>
      </c>
      <c r="AW53" s="22"/>
      <c r="AX53" s="23" t="s">
        <v>105</v>
      </c>
      <c r="AY53" s="28">
        <f t="shared" si="0"/>
        <v>408.64</v>
      </c>
      <c r="AZ53" s="28">
        <f t="shared" si="1"/>
        <v>0</v>
      </c>
      <c r="BA53" s="28">
        <f t="shared" si="2"/>
        <v>0</v>
      </c>
      <c r="BB53" s="28">
        <f t="shared" si="3"/>
        <v>0</v>
      </c>
      <c r="BC53" s="28">
        <f t="shared" si="4"/>
        <v>1933.99</v>
      </c>
      <c r="BD53" s="29">
        <f t="shared" si="5"/>
        <v>2342.63</v>
      </c>
    </row>
    <row r="54" spans="1:56" ht="49.95" customHeight="1">
      <c r="A54" s="25" t="s">
        <v>106</v>
      </c>
      <c r="B54" s="26">
        <f>0</f>
        <v>0</v>
      </c>
      <c r="C54" s="26">
        <v>8.39</v>
      </c>
      <c r="D54" s="26">
        <f>0</f>
        <v>0</v>
      </c>
      <c r="E54" s="26">
        <f>0</f>
        <v>0</v>
      </c>
      <c r="F54" s="26">
        <f>0</f>
        <v>0</v>
      </c>
      <c r="G54" s="26">
        <f>0</f>
        <v>0</v>
      </c>
      <c r="H54" s="26">
        <f>0</f>
        <v>0</v>
      </c>
      <c r="I54" s="26">
        <f>0</f>
        <v>0</v>
      </c>
      <c r="J54" s="26">
        <f>0</f>
        <v>0</v>
      </c>
      <c r="K54" s="26">
        <f>0</f>
        <v>0</v>
      </c>
      <c r="L54" s="26">
        <f>0</f>
        <v>0</v>
      </c>
      <c r="M54" s="26">
        <f>0</f>
        <v>0</v>
      </c>
      <c r="N54" s="26">
        <f>0</f>
        <v>0</v>
      </c>
      <c r="O54" s="26">
        <f>0</f>
        <v>0</v>
      </c>
      <c r="P54" s="26">
        <f>0</f>
        <v>0</v>
      </c>
      <c r="Q54" s="26">
        <f>0</f>
        <v>0</v>
      </c>
      <c r="R54" s="26">
        <f>0</f>
        <v>0</v>
      </c>
      <c r="S54" s="26">
        <f>0</f>
        <v>0</v>
      </c>
      <c r="T54" s="26">
        <f>0</f>
        <v>0</v>
      </c>
      <c r="U54" s="26">
        <f>0</f>
        <v>0</v>
      </c>
      <c r="V54" s="26">
        <f>0</f>
        <v>0</v>
      </c>
      <c r="W54" s="26">
        <f>0</f>
        <v>0</v>
      </c>
      <c r="X54" s="26">
        <f>0</f>
        <v>0</v>
      </c>
      <c r="Y54" s="26">
        <f>0</f>
        <v>0</v>
      </c>
      <c r="Z54" s="26">
        <f>0</f>
        <v>0</v>
      </c>
      <c r="AA54" s="26">
        <f>0</f>
        <v>0</v>
      </c>
      <c r="AB54" s="26">
        <f>0</f>
        <v>0</v>
      </c>
      <c r="AC54" s="26">
        <f>0</f>
        <v>0</v>
      </c>
      <c r="AD54" s="26">
        <f>0</f>
        <v>0</v>
      </c>
      <c r="AE54" s="26">
        <f>0</f>
        <v>0</v>
      </c>
      <c r="AF54" s="26">
        <f>0</f>
        <v>0</v>
      </c>
      <c r="AG54" s="26">
        <f>0</f>
        <v>0</v>
      </c>
      <c r="AH54" s="26">
        <f>0</f>
        <v>0</v>
      </c>
      <c r="AI54" s="26">
        <f>0</f>
        <v>0</v>
      </c>
      <c r="AJ54" s="26">
        <f>0</f>
        <v>0</v>
      </c>
      <c r="AK54" s="26">
        <f>0</f>
        <v>0</v>
      </c>
      <c r="AL54" s="26">
        <f>0</f>
        <v>0</v>
      </c>
      <c r="AM54" s="26">
        <f>0</f>
        <v>0</v>
      </c>
      <c r="AN54" s="26">
        <f>0</f>
        <v>0</v>
      </c>
      <c r="AO54" s="26">
        <f>0</f>
        <v>0</v>
      </c>
      <c r="AP54" s="26">
        <f>0</f>
        <v>0</v>
      </c>
      <c r="AQ54" s="26">
        <f>0</f>
        <v>0</v>
      </c>
      <c r="AR54" s="26">
        <f>0</f>
        <v>0</v>
      </c>
      <c r="AS54" s="26">
        <f>0</f>
        <v>0</v>
      </c>
      <c r="AT54" s="26">
        <f>0</f>
        <v>0</v>
      </c>
      <c r="AU54" s="26">
        <v>8.39</v>
      </c>
      <c r="AV54" s="27">
        <v>8.39</v>
      </c>
      <c r="AW54" s="22"/>
      <c r="AX54" s="23" t="s">
        <v>106</v>
      </c>
      <c r="AY54" s="28">
        <f t="shared" si="0"/>
        <v>0</v>
      </c>
      <c r="AZ54" s="28">
        <f t="shared" si="1"/>
        <v>0</v>
      </c>
      <c r="BA54" s="28">
        <f t="shared" si="2"/>
        <v>0</v>
      </c>
      <c r="BB54" s="28">
        <f t="shared" si="3"/>
        <v>0</v>
      </c>
      <c r="BC54" s="28">
        <f t="shared" si="4"/>
        <v>8.39</v>
      </c>
      <c r="BD54" s="29">
        <f t="shared" si="5"/>
        <v>8.39</v>
      </c>
    </row>
    <row r="55" spans="1:56" ht="49.95" customHeight="1">
      <c r="A55" s="25" t="s">
        <v>107</v>
      </c>
      <c r="B55" s="26">
        <v>18.47</v>
      </c>
      <c r="C55" s="26">
        <v>257.05</v>
      </c>
      <c r="D55" s="26">
        <f>0</f>
        <v>0</v>
      </c>
      <c r="E55" s="26">
        <f>0</f>
        <v>0</v>
      </c>
      <c r="F55" s="26">
        <f>0</f>
        <v>0</v>
      </c>
      <c r="G55" s="26">
        <v>16498.490000000002</v>
      </c>
      <c r="H55" s="26">
        <f>0</f>
        <v>0</v>
      </c>
      <c r="I55" s="26">
        <v>18081.45</v>
      </c>
      <c r="J55" s="26">
        <v>60.84</v>
      </c>
      <c r="K55" s="26">
        <v>252820.63</v>
      </c>
      <c r="L55" s="26">
        <f>0</f>
        <v>0</v>
      </c>
      <c r="M55" s="26">
        <f>0</f>
        <v>0</v>
      </c>
      <c r="N55" s="26">
        <f>0</f>
        <v>0</v>
      </c>
      <c r="O55" s="26">
        <f>0</f>
        <v>0</v>
      </c>
      <c r="P55" s="26">
        <v>150.19</v>
      </c>
      <c r="Q55" s="26">
        <f>0</f>
        <v>0</v>
      </c>
      <c r="R55" s="26">
        <f>0</f>
        <v>0</v>
      </c>
      <c r="S55" s="26">
        <f>0</f>
        <v>0</v>
      </c>
      <c r="T55" s="26">
        <v>59.05</v>
      </c>
      <c r="U55" s="26">
        <v>321942.26</v>
      </c>
      <c r="V55" s="26">
        <v>512620.88</v>
      </c>
      <c r="W55" s="26">
        <v>7895.34</v>
      </c>
      <c r="X55" s="26">
        <v>47782.38</v>
      </c>
      <c r="Y55" s="26">
        <f>0</f>
        <v>0</v>
      </c>
      <c r="Z55" s="26">
        <v>106682.68</v>
      </c>
      <c r="AA55" s="26">
        <f>0</f>
        <v>0</v>
      </c>
      <c r="AB55" s="26">
        <f>0</f>
        <v>0</v>
      </c>
      <c r="AC55" s="26">
        <v>454.22</v>
      </c>
      <c r="AD55" s="26">
        <f>0</f>
        <v>0</v>
      </c>
      <c r="AE55" s="26">
        <v>5359.99</v>
      </c>
      <c r="AF55" s="26">
        <v>35</v>
      </c>
      <c r="AG55" s="26">
        <f>0</f>
        <v>0</v>
      </c>
      <c r="AH55" s="26">
        <f>0</f>
        <v>0</v>
      </c>
      <c r="AI55" s="26">
        <v>5063.99</v>
      </c>
      <c r="AJ55" s="26">
        <v>386.2</v>
      </c>
      <c r="AK55" s="26">
        <f>0</f>
        <v>0</v>
      </c>
      <c r="AL55" s="26">
        <f>0</f>
        <v>0</v>
      </c>
      <c r="AM55" s="26">
        <f>0</f>
        <v>0</v>
      </c>
      <c r="AN55" s="26">
        <v>6.75</v>
      </c>
      <c r="AO55" s="26">
        <v>111214.75</v>
      </c>
      <c r="AP55" s="26">
        <v>63002.45</v>
      </c>
      <c r="AQ55" s="26">
        <v>945.42</v>
      </c>
      <c r="AR55" s="26">
        <v>8664.48</v>
      </c>
      <c r="AS55" s="26">
        <v>14759.12</v>
      </c>
      <c r="AT55" s="26">
        <f>0</f>
        <v>0</v>
      </c>
      <c r="AU55" s="26">
        <v>1494762.0799999998</v>
      </c>
      <c r="AV55" s="27">
        <v>1494762.0799999998</v>
      </c>
      <c r="AW55" s="22"/>
      <c r="AX55" s="23" t="s">
        <v>107</v>
      </c>
      <c r="AY55" s="28">
        <f t="shared" si="0"/>
        <v>1296760.25</v>
      </c>
      <c r="AZ55" s="28">
        <f t="shared" si="1"/>
        <v>190774.74</v>
      </c>
      <c r="BA55" s="28">
        <f t="shared" si="2"/>
        <v>6759.63</v>
      </c>
      <c r="BB55" s="28">
        <f t="shared" si="3"/>
        <v>18.47</v>
      </c>
      <c r="BC55" s="28">
        <f t="shared" si="4"/>
        <v>448.99</v>
      </c>
      <c r="BD55" s="29">
        <f t="shared" si="5"/>
        <v>1494762.0799999998</v>
      </c>
    </row>
    <row r="56" spans="1:56" ht="49.95" customHeight="1">
      <c r="A56" s="25" t="s">
        <v>108</v>
      </c>
      <c r="B56" s="26">
        <v>6884.32</v>
      </c>
      <c r="C56" s="26">
        <f>0</f>
        <v>0</v>
      </c>
      <c r="D56" s="26">
        <v>27</v>
      </c>
      <c r="E56" s="26">
        <f>0</f>
        <v>0</v>
      </c>
      <c r="F56" s="26">
        <f>0</f>
        <v>0</v>
      </c>
      <c r="G56" s="26">
        <v>59997.71</v>
      </c>
      <c r="H56" s="26">
        <f>0</f>
        <v>0</v>
      </c>
      <c r="I56" s="26">
        <f>0</f>
        <v>0</v>
      </c>
      <c r="J56" s="26">
        <f>0</f>
        <v>0</v>
      </c>
      <c r="K56" s="26">
        <f>0</f>
        <v>0</v>
      </c>
      <c r="L56" s="26">
        <f>0</f>
        <v>0</v>
      </c>
      <c r="M56" s="26">
        <f>0</f>
        <v>0</v>
      </c>
      <c r="N56" s="26">
        <f>0</f>
        <v>0</v>
      </c>
      <c r="O56" s="26">
        <v>106.2</v>
      </c>
      <c r="P56" s="26">
        <f>0</f>
        <v>0</v>
      </c>
      <c r="Q56" s="26">
        <f>0</f>
        <v>0</v>
      </c>
      <c r="R56" s="26">
        <f>0</f>
        <v>0</v>
      </c>
      <c r="S56" s="26">
        <f>0</f>
        <v>0</v>
      </c>
      <c r="T56" s="26">
        <v>4485</v>
      </c>
      <c r="U56" s="26">
        <v>1382.2</v>
      </c>
      <c r="V56" s="26">
        <v>2595</v>
      </c>
      <c r="W56" s="26">
        <v>35</v>
      </c>
      <c r="X56" s="26">
        <v>6627</v>
      </c>
      <c r="Y56" s="26">
        <f>0</f>
        <v>0</v>
      </c>
      <c r="Z56" s="26">
        <v>275</v>
      </c>
      <c r="AA56" s="26">
        <f>0</f>
        <v>0</v>
      </c>
      <c r="AB56" s="26">
        <f>0</f>
        <v>0</v>
      </c>
      <c r="AC56" s="26">
        <v>945.95</v>
      </c>
      <c r="AD56" s="26">
        <f>0</f>
        <v>0</v>
      </c>
      <c r="AE56" s="26">
        <v>5969.4</v>
      </c>
      <c r="AF56" s="26">
        <v>32.9</v>
      </c>
      <c r="AG56" s="26">
        <f>0</f>
        <v>0</v>
      </c>
      <c r="AH56" s="26">
        <v>40519.980000000003</v>
      </c>
      <c r="AI56" s="26">
        <v>1624.1</v>
      </c>
      <c r="AJ56" s="26">
        <v>1883</v>
      </c>
      <c r="AK56" s="26">
        <f>0</f>
        <v>0</v>
      </c>
      <c r="AL56" s="26">
        <f>0</f>
        <v>0</v>
      </c>
      <c r="AM56" s="26">
        <f>0</f>
        <v>0</v>
      </c>
      <c r="AN56" s="26">
        <f>0</f>
        <v>0</v>
      </c>
      <c r="AO56" s="26">
        <v>257648.43</v>
      </c>
      <c r="AP56" s="26">
        <v>98760.04</v>
      </c>
      <c r="AQ56" s="26">
        <v>12801.55</v>
      </c>
      <c r="AR56" s="26">
        <v>1895.05</v>
      </c>
      <c r="AS56" s="26">
        <v>38188.089999999997</v>
      </c>
      <c r="AT56" s="26">
        <v>3848.61</v>
      </c>
      <c r="AU56" s="26">
        <v>546531.52999999991</v>
      </c>
      <c r="AV56" s="27">
        <v>546531.52999999991</v>
      </c>
      <c r="AW56" s="22"/>
      <c r="AX56" s="23" t="s">
        <v>108</v>
      </c>
      <c r="AY56" s="28">
        <f t="shared" si="0"/>
        <v>54610.64</v>
      </c>
      <c r="AZ56" s="28">
        <f t="shared" si="1"/>
        <v>420891.18</v>
      </c>
      <c r="BA56" s="28">
        <f t="shared" si="2"/>
        <v>19716.899999999998</v>
      </c>
      <c r="BB56" s="28">
        <f t="shared" si="3"/>
        <v>51252.91</v>
      </c>
      <c r="BC56" s="28">
        <f t="shared" si="4"/>
        <v>59.9</v>
      </c>
      <c r="BD56" s="29">
        <f t="shared" si="5"/>
        <v>546531.53</v>
      </c>
    </row>
    <row r="57" spans="1:56" ht="49.95" customHeight="1">
      <c r="A57" s="25" t="s">
        <v>109</v>
      </c>
      <c r="B57" s="26">
        <v>25.69</v>
      </c>
      <c r="C57" s="26">
        <f>0</f>
        <v>0</v>
      </c>
      <c r="D57" s="26">
        <f>0</f>
        <v>0</v>
      </c>
      <c r="E57" s="26">
        <f>0</f>
        <v>0</v>
      </c>
      <c r="F57" s="26">
        <f>0</f>
        <v>0</v>
      </c>
      <c r="G57" s="26">
        <v>160</v>
      </c>
      <c r="H57" s="26">
        <f>0</f>
        <v>0</v>
      </c>
      <c r="I57" s="26">
        <f>0</f>
        <v>0</v>
      </c>
      <c r="J57" s="26">
        <f>0</f>
        <v>0</v>
      </c>
      <c r="K57" s="26">
        <f>0</f>
        <v>0</v>
      </c>
      <c r="L57" s="26">
        <f>0</f>
        <v>0</v>
      </c>
      <c r="M57" s="26">
        <f>0</f>
        <v>0</v>
      </c>
      <c r="N57" s="26">
        <f>0</f>
        <v>0</v>
      </c>
      <c r="O57" s="26">
        <f>0</f>
        <v>0</v>
      </c>
      <c r="P57" s="26">
        <f>0</f>
        <v>0</v>
      </c>
      <c r="Q57" s="26">
        <v>777.78</v>
      </c>
      <c r="R57" s="26">
        <f>0</f>
        <v>0</v>
      </c>
      <c r="S57" s="26">
        <v>421.38</v>
      </c>
      <c r="T57" s="26">
        <f>0</f>
        <v>0</v>
      </c>
      <c r="U57" s="26">
        <f>0</f>
        <v>0</v>
      </c>
      <c r="V57" s="26">
        <f>0</f>
        <v>0</v>
      </c>
      <c r="W57" s="26">
        <f>0</f>
        <v>0</v>
      </c>
      <c r="X57" s="26">
        <f>0</f>
        <v>0</v>
      </c>
      <c r="Y57" s="26">
        <v>1482</v>
      </c>
      <c r="Z57" s="26">
        <f>0</f>
        <v>0</v>
      </c>
      <c r="AA57" s="26">
        <f>0</f>
        <v>0</v>
      </c>
      <c r="AB57" s="26">
        <f>0</f>
        <v>0</v>
      </c>
      <c r="AC57" s="26">
        <f>0</f>
        <v>0</v>
      </c>
      <c r="AD57" s="26">
        <f>0</f>
        <v>0</v>
      </c>
      <c r="AE57" s="26">
        <f>0</f>
        <v>0</v>
      </c>
      <c r="AF57" s="26">
        <f>0</f>
        <v>0</v>
      </c>
      <c r="AG57" s="26">
        <f>0</f>
        <v>0</v>
      </c>
      <c r="AH57" s="26">
        <v>28</v>
      </c>
      <c r="AI57" s="26">
        <f>0</f>
        <v>0</v>
      </c>
      <c r="AJ57" s="26">
        <f>0</f>
        <v>0</v>
      </c>
      <c r="AK57" s="26">
        <f>0</f>
        <v>0</v>
      </c>
      <c r="AL57" s="26">
        <v>183.75</v>
      </c>
      <c r="AM57" s="26">
        <f>0</f>
        <v>0</v>
      </c>
      <c r="AN57" s="26">
        <f>0</f>
        <v>0</v>
      </c>
      <c r="AO57" s="26">
        <v>1785</v>
      </c>
      <c r="AP57" s="26">
        <v>105</v>
      </c>
      <c r="AQ57" s="26">
        <v>40</v>
      </c>
      <c r="AR57" s="26">
        <f>0</f>
        <v>0</v>
      </c>
      <c r="AS57" s="26">
        <f>0</f>
        <v>0</v>
      </c>
      <c r="AT57" s="26">
        <f>0</f>
        <v>0</v>
      </c>
      <c r="AU57" s="26">
        <v>5008.6000000000004</v>
      </c>
      <c r="AV57" s="27">
        <v>5008.6000000000004</v>
      </c>
      <c r="AW57" s="22"/>
      <c r="AX57" s="23" t="s">
        <v>109</v>
      </c>
      <c r="AY57" s="28">
        <f t="shared" si="0"/>
        <v>0</v>
      </c>
      <c r="AZ57" s="28">
        <f t="shared" si="1"/>
        <v>2050</v>
      </c>
      <c r="BA57" s="28">
        <f t="shared" si="2"/>
        <v>40</v>
      </c>
      <c r="BB57" s="28">
        <f t="shared" si="3"/>
        <v>1436.6</v>
      </c>
      <c r="BC57" s="28">
        <f t="shared" si="4"/>
        <v>1482</v>
      </c>
      <c r="BD57" s="29">
        <f t="shared" si="5"/>
        <v>5008.6000000000004</v>
      </c>
    </row>
    <row r="58" spans="1:56" ht="49.95" customHeight="1">
      <c r="A58" s="25" t="s">
        <v>110</v>
      </c>
      <c r="B58" s="26">
        <f>0</f>
        <v>0</v>
      </c>
      <c r="C58" s="26">
        <v>910</v>
      </c>
      <c r="D58" s="26">
        <f>0</f>
        <v>0</v>
      </c>
      <c r="E58" s="26">
        <f>0</f>
        <v>0</v>
      </c>
      <c r="F58" s="26">
        <f>0</f>
        <v>0</v>
      </c>
      <c r="G58" s="26">
        <v>696.5</v>
      </c>
      <c r="H58" s="26">
        <f>0</f>
        <v>0</v>
      </c>
      <c r="I58" s="26">
        <f>0</f>
        <v>0</v>
      </c>
      <c r="J58" s="26">
        <f>0</f>
        <v>0</v>
      </c>
      <c r="K58" s="26">
        <f>0</f>
        <v>0</v>
      </c>
      <c r="L58" s="26">
        <f>0</f>
        <v>0</v>
      </c>
      <c r="M58" s="26">
        <f>0</f>
        <v>0</v>
      </c>
      <c r="N58" s="26">
        <f>0</f>
        <v>0</v>
      </c>
      <c r="O58" s="26">
        <f>0</f>
        <v>0</v>
      </c>
      <c r="P58" s="26">
        <v>6603.48</v>
      </c>
      <c r="Q58" s="26">
        <f>0</f>
        <v>0</v>
      </c>
      <c r="R58" s="26">
        <f>0</f>
        <v>0</v>
      </c>
      <c r="S58" s="26">
        <f>0</f>
        <v>0</v>
      </c>
      <c r="T58" s="26">
        <f>0</f>
        <v>0</v>
      </c>
      <c r="U58" s="26">
        <f>0</f>
        <v>0</v>
      </c>
      <c r="V58" s="26">
        <f>0</f>
        <v>0</v>
      </c>
      <c r="W58" s="26">
        <f>0</f>
        <v>0</v>
      </c>
      <c r="X58" s="26">
        <f>0</f>
        <v>0</v>
      </c>
      <c r="Y58" s="26">
        <f>0</f>
        <v>0</v>
      </c>
      <c r="Z58" s="26">
        <f>0</f>
        <v>0</v>
      </c>
      <c r="AA58" s="26">
        <f>0</f>
        <v>0</v>
      </c>
      <c r="AB58" s="26">
        <f>0</f>
        <v>0</v>
      </c>
      <c r="AC58" s="26">
        <v>186.6</v>
      </c>
      <c r="AD58" s="26">
        <f>0</f>
        <v>0</v>
      </c>
      <c r="AE58" s="26">
        <v>461.85</v>
      </c>
      <c r="AF58" s="26">
        <f>0</f>
        <v>0</v>
      </c>
      <c r="AG58" s="26">
        <f>0</f>
        <v>0</v>
      </c>
      <c r="AH58" s="26">
        <f>0</f>
        <v>0</v>
      </c>
      <c r="AI58" s="26">
        <f>0</f>
        <v>0</v>
      </c>
      <c r="AJ58" s="26">
        <f>0</f>
        <v>0</v>
      </c>
      <c r="AK58" s="26">
        <f>0</f>
        <v>0</v>
      </c>
      <c r="AL58" s="26">
        <f>0</f>
        <v>0</v>
      </c>
      <c r="AM58" s="26">
        <f>0</f>
        <v>0</v>
      </c>
      <c r="AN58" s="26">
        <f>0</f>
        <v>0</v>
      </c>
      <c r="AO58" s="26">
        <v>62247.57</v>
      </c>
      <c r="AP58" s="26">
        <v>3745.55</v>
      </c>
      <c r="AQ58" s="26">
        <v>5811.2</v>
      </c>
      <c r="AR58" s="26">
        <f>0</f>
        <v>0</v>
      </c>
      <c r="AS58" s="26">
        <f>0</f>
        <v>0</v>
      </c>
      <c r="AT58" s="26">
        <f>0</f>
        <v>0</v>
      </c>
      <c r="AU58" s="26">
        <v>80662.75</v>
      </c>
      <c r="AV58" s="27">
        <v>80662.75</v>
      </c>
      <c r="AW58" s="22"/>
      <c r="AX58" s="23" t="s">
        <v>110</v>
      </c>
      <c r="AY58" s="28">
        <f t="shared" si="0"/>
        <v>0</v>
      </c>
      <c r="AZ58" s="28">
        <f t="shared" si="1"/>
        <v>66689.62</v>
      </c>
      <c r="BA58" s="28">
        <f t="shared" si="2"/>
        <v>6459.65</v>
      </c>
      <c r="BB58" s="28">
        <f t="shared" si="3"/>
        <v>0</v>
      </c>
      <c r="BC58" s="28">
        <f t="shared" si="4"/>
        <v>7513.48</v>
      </c>
      <c r="BD58" s="29">
        <f t="shared" si="5"/>
        <v>80662.749999999985</v>
      </c>
    </row>
    <row r="59" spans="1:56" ht="49.95" customHeight="1">
      <c r="A59" s="25" t="s">
        <v>111</v>
      </c>
      <c r="B59" s="26">
        <f>0</f>
        <v>0</v>
      </c>
      <c r="C59" s="26">
        <v>87.2</v>
      </c>
      <c r="D59" s="26">
        <f>0</f>
        <v>0</v>
      </c>
      <c r="E59" s="26">
        <f>0</f>
        <v>0</v>
      </c>
      <c r="F59" s="26">
        <v>218</v>
      </c>
      <c r="G59" s="26">
        <v>15752.2</v>
      </c>
      <c r="H59" s="26">
        <f>0</f>
        <v>0</v>
      </c>
      <c r="I59" s="26">
        <f>0</f>
        <v>0</v>
      </c>
      <c r="J59" s="26">
        <f>0</f>
        <v>0</v>
      </c>
      <c r="K59" s="26">
        <f>0</f>
        <v>0</v>
      </c>
      <c r="L59" s="26">
        <f>0</f>
        <v>0</v>
      </c>
      <c r="M59" s="26">
        <v>5745.5</v>
      </c>
      <c r="N59" s="26">
        <v>30</v>
      </c>
      <c r="O59" s="26">
        <f>0</f>
        <v>0</v>
      </c>
      <c r="P59" s="26">
        <v>212.41</v>
      </c>
      <c r="Q59" s="26">
        <f>0</f>
        <v>0</v>
      </c>
      <c r="R59" s="26">
        <f>0</f>
        <v>0</v>
      </c>
      <c r="S59" s="26">
        <f>0</f>
        <v>0</v>
      </c>
      <c r="T59" s="26">
        <v>1292.7</v>
      </c>
      <c r="U59" s="26">
        <v>350.73</v>
      </c>
      <c r="V59" s="26">
        <v>732.25</v>
      </c>
      <c r="W59" s="26">
        <v>10</v>
      </c>
      <c r="X59" s="26">
        <v>2057.5</v>
      </c>
      <c r="Y59" s="26">
        <f>0</f>
        <v>0</v>
      </c>
      <c r="Z59" s="26">
        <f>0</f>
        <v>0</v>
      </c>
      <c r="AA59" s="26">
        <v>12</v>
      </c>
      <c r="AB59" s="26">
        <f>0</f>
        <v>0</v>
      </c>
      <c r="AC59" s="26">
        <v>720.1</v>
      </c>
      <c r="AD59" s="26">
        <f>0</f>
        <v>0</v>
      </c>
      <c r="AE59" s="26">
        <v>31740.27</v>
      </c>
      <c r="AF59" s="26">
        <f>0</f>
        <v>0</v>
      </c>
      <c r="AG59" s="26">
        <f>0</f>
        <v>0</v>
      </c>
      <c r="AH59" s="26">
        <f>0</f>
        <v>0</v>
      </c>
      <c r="AI59" s="26">
        <v>416.45</v>
      </c>
      <c r="AJ59" s="26">
        <f>0</f>
        <v>0</v>
      </c>
      <c r="AK59" s="26">
        <f>0</f>
        <v>0</v>
      </c>
      <c r="AL59" s="26">
        <f>0</f>
        <v>0</v>
      </c>
      <c r="AM59" s="26">
        <f>0</f>
        <v>0</v>
      </c>
      <c r="AN59" s="26">
        <v>718.16</v>
      </c>
      <c r="AO59" s="26">
        <v>136312.63</v>
      </c>
      <c r="AP59" s="26">
        <v>162071.65</v>
      </c>
      <c r="AQ59" s="26">
        <v>832.25</v>
      </c>
      <c r="AR59" s="26">
        <v>690.76</v>
      </c>
      <c r="AS59" s="26">
        <v>4783.1400000000003</v>
      </c>
      <c r="AT59" s="26">
        <f>0</f>
        <v>0</v>
      </c>
      <c r="AU59" s="26">
        <v>364785.89999999997</v>
      </c>
      <c r="AV59" s="27">
        <v>364785.89999999997</v>
      </c>
      <c r="AW59" s="22"/>
      <c r="AX59" s="23" t="s">
        <v>111</v>
      </c>
      <c r="AY59" s="28">
        <f t="shared" si="0"/>
        <v>9040.83</v>
      </c>
      <c r="AZ59" s="28">
        <f t="shared" si="1"/>
        <v>321392.68</v>
      </c>
      <c r="BA59" s="28">
        <f t="shared" si="2"/>
        <v>33304.619999999995</v>
      </c>
      <c r="BB59" s="28">
        <f t="shared" si="3"/>
        <v>0</v>
      </c>
      <c r="BC59" s="28">
        <f t="shared" si="4"/>
        <v>1047.77</v>
      </c>
      <c r="BD59" s="29">
        <f t="shared" si="5"/>
        <v>364785.9</v>
      </c>
    </row>
    <row r="60" spans="1:56" ht="49.95" customHeight="1">
      <c r="A60" s="25" t="s">
        <v>112</v>
      </c>
      <c r="B60" s="26">
        <f>0</f>
        <v>0</v>
      </c>
      <c r="C60" s="26">
        <v>38.549999999999997</v>
      </c>
      <c r="D60" s="26">
        <f>0</f>
        <v>0</v>
      </c>
      <c r="E60" s="26">
        <f>0</f>
        <v>0</v>
      </c>
      <c r="F60" s="26">
        <f>0</f>
        <v>0</v>
      </c>
      <c r="G60" s="26">
        <v>628.65</v>
      </c>
      <c r="H60" s="26">
        <f>0</f>
        <v>0</v>
      </c>
      <c r="I60" s="26">
        <f>0</f>
        <v>0</v>
      </c>
      <c r="J60" s="26">
        <f>0</f>
        <v>0</v>
      </c>
      <c r="K60" s="26">
        <f>0</f>
        <v>0</v>
      </c>
      <c r="L60" s="26">
        <f>0</f>
        <v>0</v>
      </c>
      <c r="M60" s="26">
        <f>0</f>
        <v>0</v>
      </c>
      <c r="N60" s="26">
        <f>0</f>
        <v>0</v>
      </c>
      <c r="O60" s="26">
        <f>0</f>
        <v>0</v>
      </c>
      <c r="P60" s="26">
        <f>0</f>
        <v>0</v>
      </c>
      <c r="Q60" s="26">
        <f>0</f>
        <v>0</v>
      </c>
      <c r="R60" s="26">
        <f>0</f>
        <v>0</v>
      </c>
      <c r="S60" s="26">
        <f>0</f>
        <v>0</v>
      </c>
      <c r="T60" s="26">
        <f>0</f>
        <v>0</v>
      </c>
      <c r="U60" s="26">
        <f>0</f>
        <v>0</v>
      </c>
      <c r="V60" s="26">
        <f>0</f>
        <v>0</v>
      </c>
      <c r="W60" s="26">
        <f>0</f>
        <v>0</v>
      </c>
      <c r="X60" s="26">
        <f>0</f>
        <v>0</v>
      </c>
      <c r="Y60" s="26">
        <f>0</f>
        <v>0</v>
      </c>
      <c r="Z60" s="26">
        <f>0</f>
        <v>0</v>
      </c>
      <c r="AA60" s="26">
        <f>0</f>
        <v>0</v>
      </c>
      <c r="AB60" s="26">
        <f>0</f>
        <v>0</v>
      </c>
      <c r="AC60" s="26">
        <f>0</f>
        <v>0</v>
      </c>
      <c r="AD60" s="26">
        <f>0</f>
        <v>0</v>
      </c>
      <c r="AE60" s="26">
        <v>142.75</v>
      </c>
      <c r="AF60" s="26">
        <f>0</f>
        <v>0</v>
      </c>
      <c r="AG60" s="26">
        <f>0</f>
        <v>0</v>
      </c>
      <c r="AH60" s="26">
        <f>0</f>
        <v>0</v>
      </c>
      <c r="AI60" s="26">
        <f>0</f>
        <v>0</v>
      </c>
      <c r="AJ60" s="26">
        <f>0</f>
        <v>0</v>
      </c>
      <c r="AK60" s="26">
        <f>0</f>
        <v>0</v>
      </c>
      <c r="AL60" s="26">
        <f>0</f>
        <v>0</v>
      </c>
      <c r="AM60" s="26">
        <f>0</f>
        <v>0</v>
      </c>
      <c r="AN60" s="26">
        <f>0</f>
        <v>0</v>
      </c>
      <c r="AO60" s="26">
        <v>31052.27</v>
      </c>
      <c r="AP60" s="26">
        <v>5069.6099999999997</v>
      </c>
      <c r="AQ60" s="26">
        <v>2012.65</v>
      </c>
      <c r="AR60" s="26">
        <f>0</f>
        <v>0</v>
      </c>
      <c r="AS60" s="26">
        <v>2656.38</v>
      </c>
      <c r="AT60" s="26">
        <f>0</f>
        <v>0</v>
      </c>
      <c r="AU60" s="26">
        <v>41600.86</v>
      </c>
      <c r="AV60" s="27">
        <v>41600.86</v>
      </c>
      <c r="AW60" s="22"/>
      <c r="AX60" s="23" t="s">
        <v>112</v>
      </c>
      <c r="AY60" s="28">
        <f t="shared" si="0"/>
        <v>2656.38</v>
      </c>
      <c r="AZ60" s="28">
        <f t="shared" si="1"/>
        <v>36750.53</v>
      </c>
      <c r="BA60" s="28">
        <f t="shared" si="2"/>
        <v>2155.4</v>
      </c>
      <c r="BB60" s="28">
        <f t="shared" si="3"/>
        <v>0</v>
      </c>
      <c r="BC60" s="28">
        <f t="shared" si="4"/>
        <v>38.549999999999997</v>
      </c>
      <c r="BD60" s="29">
        <f t="shared" si="5"/>
        <v>41600.86</v>
      </c>
    </row>
    <row r="61" spans="1:56" ht="49.95" customHeight="1">
      <c r="A61" s="25" t="s">
        <v>113</v>
      </c>
      <c r="B61" s="26">
        <f>0</f>
        <v>0</v>
      </c>
      <c r="C61" s="26">
        <v>1.2</v>
      </c>
      <c r="D61" s="26">
        <f>0</f>
        <v>0</v>
      </c>
      <c r="E61" s="26">
        <f>0</f>
        <v>0</v>
      </c>
      <c r="F61" s="26">
        <f>0</f>
        <v>0</v>
      </c>
      <c r="G61" s="26">
        <f>0</f>
        <v>0</v>
      </c>
      <c r="H61" s="26">
        <f>0</f>
        <v>0</v>
      </c>
      <c r="I61" s="26">
        <f>0</f>
        <v>0</v>
      </c>
      <c r="J61" s="26">
        <f>0</f>
        <v>0</v>
      </c>
      <c r="K61" s="26">
        <f>0</f>
        <v>0</v>
      </c>
      <c r="L61" s="26">
        <f>0</f>
        <v>0</v>
      </c>
      <c r="M61" s="26">
        <f>0</f>
        <v>0</v>
      </c>
      <c r="N61" s="26">
        <f>0</f>
        <v>0</v>
      </c>
      <c r="O61" s="26">
        <f>0</f>
        <v>0</v>
      </c>
      <c r="P61" s="26">
        <f>0</f>
        <v>0</v>
      </c>
      <c r="Q61" s="26">
        <f>0</f>
        <v>0</v>
      </c>
      <c r="R61" s="26">
        <f>0</f>
        <v>0</v>
      </c>
      <c r="S61" s="26">
        <f>0</f>
        <v>0</v>
      </c>
      <c r="T61" s="26">
        <f>0</f>
        <v>0</v>
      </c>
      <c r="U61" s="26">
        <f>0</f>
        <v>0</v>
      </c>
      <c r="V61" s="26">
        <f>0</f>
        <v>0</v>
      </c>
      <c r="W61" s="26">
        <f>0</f>
        <v>0</v>
      </c>
      <c r="X61" s="26">
        <f>0</f>
        <v>0</v>
      </c>
      <c r="Y61" s="26">
        <f>0</f>
        <v>0</v>
      </c>
      <c r="Z61" s="26">
        <f>0</f>
        <v>0</v>
      </c>
      <c r="AA61" s="26">
        <f>0</f>
        <v>0</v>
      </c>
      <c r="AB61" s="26">
        <f>0</f>
        <v>0</v>
      </c>
      <c r="AC61" s="26">
        <f>0</f>
        <v>0</v>
      </c>
      <c r="AD61" s="26">
        <f>0</f>
        <v>0</v>
      </c>
      <c r="AE61" s="26">
        <f>0</f>
        <v>0</v>
      </c>
      <c r="AF61" s="26">
        <f>0</f>
        <v>0</v>
      </c>
      <c r="AG61" s="26">
        <f>0</f>
        <v>0</v>
      </c>
      <c r="AH61" s="26">
        <f>0</f>
        <v>0</v>
      </c>
      <c r="AI61" s="26">
        <f>0</f>
        <v>0</v>
      </c>
      <c r="AJ61" s="26">
        <f>0</f>
        <v>0</v>
      </c>
      <c r="AK61" s="26">
        <f>0</f>
        <v>0</v>
      </c>
      <c r="AL61" s="26">
        <f>0</f>
        <v>0</v>
      </c>
      <c r="AM61" s="26">
        <f>0</f>
        <v>0</v>
      </c>
      <c r="AN61" s="26">
        <f>0</f>
        <v>0</v>
      </c>
      <c r="AO61" s="26">
        <v>2890.2</v>
      </c>
      <c r="AP61" s="26">
        <f>0</f>
        <v>0</v>
      </c>
      <c r="AQ61" s="26">
        <f>0</f>
        <v>0</v>
      </c>
      <c r="AR61" s="26">
        <f>0</f>
        <v>0</v>
      </c>
      <c r="AS61" s="26">
        <f>0</f>
        <v>0</v>
      </c>
      <c r="AT61" s="26">
        <f>0</f>
        <v>0</v>
      </c>
      <c r="AU61" s="26">
        <v>2891.3999999999996</v>
      </c>
      <c r="AV61" s="27">
        <v>2891.3999999999996</v>
      </c>
      <c r="AW61" s="22"/>
      <c r="AX61" s="23" t="s">
        <v>113</v>
      </c>
      <c r="AY61" s="28">
        <f t="shared" si="0"/>
        <v>0</v>
      </c>
      <c r="AZ61" s="28">
        <f t="shared" si="1"/>
        <v>2890.2</v>
      </c>
      <c r="BA61" s="28">
        <f t="shared" si="2"/>
        <v>0</v>
      </c>
      <c r="BB61" s="28">
        <f t="shared" si="3"/>
        <v>0</v>
      </c>
      <c r="BC61" s="28">
        <f t="shared" si="4"/>
        <v>1.2</v>
      </c>
      <c r="BD61" s="29">
        <f t="shared" si="5"/>
        <v>2891.3999999999996</v>
      </c>
    </row>
    <row r="62" spans="1:56" ht="49.95" customHeight="1">
      <c r="A62" s="25" t="s">
        <v>114</v>
      </c>
      <c r="B62" s="26">
        <v>65</v>
      </c>
      <c r="C62" s="26">
        <f>0</f>
        <v>0</v>
      </c>
      <c r="D62" s="26">
        <f>0</f>
        <v>0</v>
      </c>
      <c r="E62" s="26">
        <f>0</f>
        <v>0</v>
      </c>
      <c r="F62" s="26">
        <f>0</f>
        <v>0</v>
      </c>
      <c r="G62" s="26">
        <v>3164.05</v>
      </c>
      <c r="H62" s="26">
        <f>0</f>
        <v>0</v>
      </c>
      <c r="I62" s="26">
        <f>0</f>
        <v>0</v>
      </c>
      <c r="J62" s="26">
        <f>0</f>
        <v>0</v>
      </c>
      <c r="K62" s="26">
        <f>0</f>
        <v>0</v>
      </c>
      <c r="L62" s="26">
        <f>0</f>
        <v>0</v>
      </c>
      <c r="M62" s="26">
        <v>1562.58</v>
      </c>
      <c r="N62" s="26">
        <f>0</f>
        <v>0</v>
      </c>
      <c r="O62" s="26">
        <f>0</f>
        <v>0</v>
      </c>
      <c r="P62" s="26">
        <f>0</f>
        <v>0</v>
      </c>
      <c r="Q62" s="26">
        <f>0</f>
        <v>0</v>
      </c>
      <c r="R62" s="26">
        <v>715</v>
      </c>
      <c r="S62" s="26">
        <f>0</f>
        <v>0</v>
      </c>
      <c r="T62" s="26">
        <v>2897.74</v>
      </c>
      <c r="U62" s="26">
        <f>0</f>
        <v>0</v>
      </c>
      <c r="V62" s="26">
        <f>0</f>
        <v>0</v>
      </c>
      <c r="W62" s="26">
        <f>0</f>
        <v>0</v>
      </c>
      <c r="X62" s="26">
        <f>0</f>
        <v>0</v>
      </c>
      <c r="Y62" s="26">
        <f>0</f>
        <v>0</v>
      </c>
      <c r="Z62" s="26">
        <f>0</f>
        <v>0</v>
      </c>
      <c r="AA62" s="26">
        <f>0</f>
        <v>0</v>
      </c>
      <c r="AB62" s="26">
        <f>0</f>
        <v>0</v>
      </c>
      <c r="AC62" s="26">
        <v>9018.9599999999991</v>
      </c>
      <c r="AD62" s="26">
        <v>75</v>
      </c>
      <c r="AE62" s="26">
        <v>9248.3799999999992</v>
      </c>
      <c r="AF62" s="26">
        <v>9.73</v>
      </c>
      <c r="AG62" s="26">
        <v>354</v>
      </c>
      <c r="AH62" s="26">
        <f>0</f>
        <v>0</v>
      </c>
      <c r="AI62" s="26">
        <f>0</f>
        <v>0</v>
      </c>
      <c r="AJ62" s="26">
        <f>0</f>
        <v>0</v>
      </c>
      <c r="AK62" s="26">
        <f>0</f>
        <v>0</v>
      </c>
      <c r="AL62" s="26">
        <f>0</f>
        <v>0</v>
      </c>
      <c r="AM62" s="26">
        <f>0</f>
        <v>0</v>
      </c>
      <c r="AN62" s="26">
        <f>0</f>
        <v>0</v>
      </c>
      <c r="AO62" s="26">
        <v>185023.3</v>
      </c>
      <c r="AP62" s="26">
        <v>63018.59</v>
      </c>
      <c r="AQ62" s="26">
        <v>16458.55</v>
      </c>
      <c r="AR62" s="26">
        <f>0</f>
        <v>0</v>
      </c>
      <c r="AS62" s="26">
        <v>3214</v>
      </c>
      <c r="AT62" s="26">
        <f>0</f>
        <v>0</v>
      </c>
      <c r="AU62" s="26">
        <v>294824.87999999995</v>
      </c>
      <c r="AV62" s="27">
        <v>294824.87999999995</v>
      </c>
      <c r="AW62" s="22"/>
      <c r="AX62" s="23" t="s">
        <v>114</v>
      </c>
      <c r="AY62" s="28">
        <f t="shared" si="0"/>
        <v>3214</v>
      </c>
      <c r="AZ62" s="28">
        <f t="shared" si="1"/>
        <v>255666.25999999998</v>
      </c>
      <c r="BA62" s="28">
        <f t="shared" si="2"/>
        <v>35869.89</v>
      </c>
      <c r="BB62" s="28">
        <f t="shared" si="3"/>
        <v>65</v>
      </c>
      <c r="BC62" s="28">
        <f t="shared" si="4"/>
        <v>9.73</v>
      </c>
      <c r="BD62" s="29">
        <f t="shared" si="5"/>
        <v>294824.87999999995</v>
      </c>
    </row>
    <row r="63" spans="1:56" ht="49.95" customHeight="1">
      <c r="A63" s="25" t="s">
        <v>115</v>
      </c>
      <c r="B63" s="26">
        <f>0</f>
        <v>0</v>
      </c>
      <c r="C63" s="26">
        <f>0</f>
        <v>0</v>
      </c>
      <c r="D63" s="26">
        <f>0</f>
        <v>0</v>
      </c>
      <c r="E63" s="26">
        <f>0</f>
        <v>0</v>
      </c>
      <c r="F63" s="26">
        <f>0</f>
        <v>0</v>
      </c>
      <c r="G63" s="26">
        <v>2.8</v>
      </c>
      <c r="H63" s="26">
        <f>0</f>
        <v>0</v>
      </c>
      <c r="I63" s="26">
        <v>15363.74</v>
      </c>
      <c r="J63" s="26">
        <f>0</f>
        <v>0</v>
      </c>
      <c r="K63" s="26">
        <f>0</f>
        <v>0</v>
      </c>
      <c r="L63" s="26">
        <f>0</f>
        <v>0</v>
      </c>
      <c r="M63" s="26">
        <f>0</f>
        <v>0</v>
      </c>
      <c r="N63" s="26">
        <f>0</f>
        <v>0</v>
      </c>
      <c r="O63" s="26">
        <f>0</f>
        <v>0</v>
      </c>
      <c r="P63" s="26">
        <f>0</f>
        <v>0</v>
      </c>
      <c r="Q63" s="26">
        <f>0</f>
        <v>0</v>
      </c>
      <c r="R63" s="26">
        <f>0</f>
        <v>0</v>
      </c>
      <c r="S63" s="26">
        <f>0</f>
        <v>0</v>
      </c>
      <c r="T63" s="26">
        <v>0.5</v>
      </c>
      <c r="U63" s="26">
        <v>164952.06</v>
      </c>
      <c r="V63" s="26">
        <v>276663.21000000002</v>
      </c>
      <c r="W63" s="26">
        <f>0</f>
        <v>0</v>
      </c>
      <c r="X63" s="26">
        <f>0</f>
        <v>0</v>
      </c>
      <c r="Y63" s="26">
        <f>0</f>
        <v>0</v>
      </c>
      <c r="Z63" s="26">
        <v>39832.18</v>
      </c>
      <c r="AA63" s="26">
        <f>0</f>
        <v>0</v>
      </c>
      <c r="AB63" s="26">
        <f>0</f>
        <v>0</v>
      </c>
      <c r="AC63" s="26">
        <f>0</f>
        <v>0</v>
      </c>
      <c r="AD63" s="26">
        <f>0</f>
        <v>0</v>
      </c>
      <c r="AE63" s="26">
        <f>0</f>
        <v>0</v>
      </c>
      <c r="AF63" s="26">
        <v>1010.57</v>
      </c>
      <c r="AG63" s="26">
        <f>0</f>
        <v>0</v>
      </c>
      <c r="AH63" s="26">
        <f>0</f>
        <v>0</v>
      </c>
      <c r="AI63" s="26">
        <f>0</f>
        <v>0</v>
      </c>
      <c r="AJ63" s="26">
        <f>0</f>
        <v>0</v>
      </c>
      <c r="AK63" s="26">
        <f>0</f>
        <v>0</v>
      </c>
      <c r="AL63" s="26">
        <f>0</f>
        <v>0</v>
      </c>
      <c r="AM63" s="26">
        <f>0</f>
        <v>0</v>
      </c>
      <c r="AN63" s="26">
        <f>0</f>
        <v>0</v>
      </c>
      <c r="AO63" s="26">
        <v>3944.93</v>
      </c>
      <c r="AP63" s="26">
        <v>307.75</v>
      </c>
      <c r="AQ63" s="26">
        <v>1.1000000000000001</v>
      </c>
      <c r="AR63" s="26">
        <f>0</f>
        <v>0</v>
      </c>
      <c r="AS63" s="26">
        <v>716.3</v>
      </c>
      <c r="AT63" s="26">
        <f>0</f>
        <v>0</v>
      </c>
      <c r="AU63" s="26">
        <v>502795.14</v>
      </c>
      <c r="AV63" s="27">
        <v>502795.14</v>
      </c>
      <c r="AW63" s="22"/>
      <c r="AX63" s="23" t="s">
        <v>115</v>
      </c>
      <c r="AY63" s="28">
        <f t="shared" si="0"/>
        <v>497527.49</v>
      </c>
      <c r="AZ63" s="28">
        <f t="shared" si="1"/>
        <v>4255.9799999999996</v>
      </c>
      <c r="BA63" s="28">
        <f t="shared" si="2"/>
        <v>1.1000000000000001</v>
      </c>
      <c r="BB63" s="28">
        <f t="shared" si="3"/>
        <v>0</v>
      </c>
      <c r="BC63" s="28">
        <f t="shared" si="4"/>
        <v>1010.57</v>
      </c>
      <c r="BD63" s="29">
        <f t="shared" si="5"/>
        <v>502795.13999999996</v>
      </c>
    </row>
    <row r="64" spans="1:56" ht="49.95" customHeight="1">
      <c r="A64" s="25" t="s">
        <v>116</v>
      </c>
      <c r="B64" s="26">
        <f>0</f>
        <v>0</v>
      </c>
      <c r="C64" s="26">
        <f>0</f>
        <v>0</v>
      </c>
      <c r="D64" s="26">
        <f>0</f>
        <v>0</v>
      </c>
      <c r="E64" s="26">
        <f>0</f>
        <v>0</v>
      </c>
      <c r="F64" s="26">
        <f>0</f>
        <v>0</v>
      </c>
      <c r="G64" s="26">
        <v>518.5</v>
      </c>
      <c r="H64" s="26">
        <f>0</f>
        <v>0</v>
      </c>
      <c r="I64" s="26">
        <f>0</f>
        <v>0</v>
      </c>
      <c r="J64" s="26">
        <f>0</f>
        <v>0</v>
      </c>
      <c r="K64" s="26">
        <f>0</f>
        <v>0</v>
      </c>
      <c r="L64" s="26">
        <f>0</f>
        <v>0</v>
      </c>
      <c r="M64" s="26">
        <f>0</f>
        <v>0</v>
      </c>
      <c r="N64" s="26">
        <f>0</f>
        <v>0</v>
      </c>
      <c r="O64" s="26">
        <f>0</f>
        <v>0</v>
      </c>
      <c r="P64" s="26">
        <f>0</f>
        <v>0</v>
      </c>
      <c r="Q64" s="26">
        <f>0</f>
        <v>0</v>
      </c>
      <c r="R64" s="26">
        <f>0</f>
        <v>0</v>
      </c>
      <c r="S64" s="26">
        <f>0</f>
        <v>0</v>
      </c>
      <c r="T64" s="26">
        <f>0</f>
        <v>0</v>
      </c>
      <c r="U64" s="26">
        <f>0</f>
        <v>0</v>
      </c>
      <c r="V64" s="26">
        <v>145</v>
      </c>
      <c r="W64" s="26">
        <f>0</f>
        <v>0</v>
      </c>
      <c r="X64" s="26">
        <f>0</f>
        <v>0</v>
      </c>
      <c r="Y64" s="26">
        <f>0</f>
        <v>0</v>
      </c>
      <c r="Z64" s="26">
        <f>0</f>
        <v>0</v>
      </c>
      <c r="AA64" s="26">
        <f>0</f>
        <v>0</v>
      </c>
      <c r="AB64" s="26">
        <f>0</f>
        <v>0</v>
      </c>
      <c r="AC64" s="26">
        <f>0</f>
        <v>0</v>
      </c>
      <c r="AD64" s="26">
        <f>0</f>
        <v>0</v>
      </c>
      <c r="AE64" s="26">
        <v>440</v>
      </c>
      <c r="AF64" s="26">
        <f>0</f>
        <v>0</v>
      </c>
      <c r="AG64" s="26">
        <f>0</f>
        <v>0</v>
      </c>
      <c r="AH64" s="26">
        <f>0</f>
        <v>0</v>
      </c>
      <c r="AI64" s="26">
        <v>265</v>
      </c>
      <c r="AJ64" s="26">
        <v>419</v>
      </c>
      <c r="AK64" s="26">
        <f>0</f>
        <v>0</v>
      </c>
      <c r="AL64" s="26">
        <f>0</f>
        <v>0</v>
      </c>
      <c r="AM64" s="26">
        <f>0</f>
        <v>0</v>
      </c>
      <c r="AN64" s="26">
        <f>0</f>
        <v>0</v>
      </c>
      <c r="AO64" s="26">
        <v>10957.65</v>
      </c>
      <c r="AP64" s="26">
        <v>157</v>
      </c>
      <c r="AQ64" s="26">
        <v>4260</v>
      </c>
      <c r="AR64" s="26">
        <v>159</v>
      </c>
      <c r="AS64" s="26">
        <v>9896</v>
      </c>
      <c r="AT64" s="26">
        <f>0</f>
        <v>0</v>
      </c>
      <c r="AU64" s="26">
        <v>27217.15</v>
      </c>
      <c r="AV64" s="27">
        <v>27217.15</v>
      </c>
      <c r="AW64" s="22"/>
      <c r="AX64" s="23" t="s">
        <v>116</v>
      </c>
      <c r="AY64" s="28">
        <f t="shared" si="0"/>
        <v>10884</v>
      </c>
      <c r="AZ64" s="28">
        <f t="shared" si="1"/>
        <v>11633.15</v>
      </c>
      <c r="BA64" s="28">
        <f t="shared" si="2"/>
        <v>4700</v>
      </c>
      <c r="BB64" s="28">
        <f t="shared" si="3"/>
        <v>0</v>
      </c>
      <c r="BC64" s="28">
        <f t="shared" si="4"/>
        <v>0</v>
      </c>
      <c r="BD64" s="29">
        <f t="shared" si="5"/>
        <v>27217.15</v>
      </c>
    </row>
    <row r="65" spans="1:56" ht="49.95" customHeight="1">
      <c r="A65" s="25" t="s">
        <v>117</v>
      </c>
      <c r="B65" s="26">
        <f>0</f>
        <v>0</v>
      </c>
      <c r="C65" s="26">
        <f>0</f>
        <v>0</v>
      </c>
      <c r="D65" s="26">
        <f>0</f>
        <v>0</v>
      </c>
      <c r="E65" s="26">
        <f>0</f>
        <v>0</v>
      </c>
      <c r="F65" s="26">
        <f>0</f>
        <v>0</v>
      </c>
      <c r="G65" s="26">
        <v>7266.28</v>
      </c>
      <c r="H65" s="26">
        <f>0</f>
        <v>0</v>
      </c>
      <c r="I65" s="26">
        <f>0</f>
        <v>0</v>
      </c>
      <c r="J65" s="26">
        <f>0</f>
        <v>0</v>
      </c>
      <c r="K65" s="26">
        <f>0</f>
        <v>0</v>
      </c>
      <c r="L65" s="26">
        <f>0</f>
        <v>0</v>
      </c>
      <c r="M65" s="26">
        <v>14.5</v>
      </c>
      <c r="N65" s="26">
        <f>0</f>
        <v>0</v>
      </c>
      <c r="O65" s="26">
        <v>16.71</v>
      </c>
      <c r="P65" s="26">
        <f>0</f>
        <v>0</v>
      </c>
      <c r="Q65" s="26">
        <f>0</f>
        <v>0</v>
      </c>
      <c r="R65" s="26">
        <f>0</f>
        <v>0</v>
      </c>
      <c r="S65" s="26">
        <f>0</f>
        <v>0</v>
      </c>
      <c r="T65" s="26">
        <v>255.15</v>
      </c>
      <c r="U65" s="26">
        <f>0</f>
        <v>0</v>
      </c>
      <c r="V65" s="26">
        <f>0</f>
        <v>0</v>
      </c>
      <c r="W65" s="26">
        <f>0</f>
        <v>0</v>
      </c>
      <c r="X65" s="26">
        <f>0</f>
        <v>0</v>
      </c>
      <c r="Y65" s="26">
        <f>0</f>
        <v>0</v>
      </c>
      <c r="Z65" s="26">
        <f>0</f>
        <v>0</v>
      </c>
      <c r="AA65" s="26">
        <f>0</f>
        <v>0</v>
      </c>
      <c r="AB65" s="26">
        <f>0</f>
        <v>0</v>
      </c>
      <c r="AC65" s="26">
        <v>687.45</v>
      </c>
      <c r="AD65" s="26">
        <f>0</f>
        <v>0</v>
      </c>
      <c r="AE65" s="26">
        <v>1632.4</v>
      </c>
      <c r="AF65" s="26">
        <f>0</f>
        <v>0</v>
      </c>
      <c r="AG65" s="26">
        <f>0</f>
        <v>0</v>
      </c>
      <c r="AH65" s="26">
        <f>0</f>
        <v>0</v>
      </c>
      <c r="AI65" s="26">
        <f>0</f>
        <v>0</v>
      </c>
      <c r="AJ65" s="26">
        <f>0</f>
        <v>0</v>
      </c>
      <c r="AK65" s="26">
        <f>0</f>
        <v>0</v>
      </c>
      <c r="AL65" s="26">
        <f>0</f>
        <v>0</v>
      </c>
      <c r="AM65" s="26">
        <f>0</f>
        <v>0</v>
      </c>
      <c r="AN65" s="26">
        <f>0</f>
        <v>0</v>
      </c>
      <c r="AO65" s="26">
        <v>51879.88</v>
      </c>
      <c r="AP65" s="26">
        <v>38892.379999999997</v>
      </c>
      <c r="AQ65" s="26">
        <v>2850.5</v>
      </c>
      <c r="AR65" s="26">
        <f>0</f>
        <v>0</v>
      </c>
      <c r="AS65" s="26">
        <f>0</f>
        <v>0</v>
      </c>
      <c r="AT65" s="26">
        <f>0</f>
        <v>0</v>
      </c>
      <c r="AU65" s="26">
        <v>103495.25</v>
      </c>
      <c r="AV65" s="27">
        <v>103495.25</v>
      </c>
      <c r="AW65" s="22"/>
      <c r="AX65" s="23" t="s">
        <v>117</v>
      </c>
      <c r="AY65" s="28">
        <f t="shared" si="0"/>
        <v>16.71</v>
      </c>
      <c r="AZ65" s="28">
        <f t="shared" si="1"/>
        <v>98308.19</v>
      </c>
      <c r="BA65" s="28">
        <f t="shared" si="2"/>
        <v>5170.3500000000004</v>
      </c>
      <c r="BB65" s="28">
        <f t="shared" si="3"/>
        <v>0</v>
      </c>
      <c r="BC65" s="28">
        <f t="shared" si="4"/>
        <v>0</v>
      </c>
      <c r="BD65" s="29">
        <f t="shared" si="5"/>
        <v>103495.25000000001</v>
      </c>
    </row>
    <row r="66" spans="1:56" ht="49.95" customHeight="1">
      <c r="A66" s="25" t="s">
        <v>118</v>
      </c>
      <c r="B66" s="26">
        <f>0</f>
        <v>0</v>
      </c>
      <c r="C66" s="26">
        <f>0</f>
        <v>0</v>
      </c>
      <c r="D66" s="26">
        <f>0</f>
        <v>0</v>
      </c>
      <c r="E66" s="26">
        <f>0</f>
        <v>0</v>
      </c>
      <c r="F66" s="26">
        <v>78</v>
      </c>
      <c r="G66" s="26">
        <v>724</v>
      </c>
      <c r="H66" s="26">
        <f>0</f>
        <v>0</v>
      </c>
      <c r="I66" s="26">
        <f>0</f>
        <v>0</v>
      </c>
      <c r="J66" s="26">
        <f>0</f>
        <v>0</v>
      </c>
      <c r="K66" s="26">
        <f>0</f>
        <v>0</v>
      </c>
      <c r="L66" s="26">
        <f>0</f>
        <v>0</v>
      </c>
      <c r="M66" s="26">
        <f>0</f>
        <v>0</v>
      </c>
      <c r="N66" s="26">
        <f>0</f>
        <v>0</v>
      </c>
      <c r="O66" s="26">
        <f>0</f>
        <v>0</v>
      </c>
      <c r="P66" s="26">
        <f>0</f>
        <v>0</v>
      </c>
      <c r="Q66" s="26">
        <f>0</f>
        <v>0</v>
      </c>
      <c r="R66" s="26">
        <v>2</v>
      </c>
      <c r="S66" s="26">
        <f>0</f>
        <v>0</v>
      </c>
      <c r="T66" s="26">
        <f>0</f>
        <v>0</v>
      </c>
      <c r="U66" s="26">
        <v>236</v>
      </c>
      <c r="V66" s="26">
        <v>141</v>
      </c>
      <c r="W66" s="26">
        <f>0</f>
        <v>0</v>
      </c>
      <c r="X66" s="26">
        <v>738</v>
      </c>
      <c r="Y66" s="26">
        <f>0</f>
        <v>0</v>
      </c>
      <c r="Z66" s="26">
        <v>121</v>
      </c>
      <c r="AA66" s="26">
        <f>0</f>
        <v>0</v>
      </c>
      <c r="AB66" s="26">
        <f>0</f>
        <v>0</v>
      </c>
      <c r="AC66" s="26">
        <f>0</f>
        <v>0</v>
      </c>
      <c r="AD66" s="26">
        <f>0</f>
        <v>0</v>
      </c>
      <c r="AE66" s="26">
        <v>41</v>
      </c>
      <c r="AF66" s="26">
        <f>0</f>
        <v>0</v>
      </c>
      <c r="AG66" s="26">
        <f>0</f>
        <v>0</v>
      </c>
      <c r="AH66" s="26">
        <f>0</f>
        <v>0</v>
      </c>
      <c r="AI66" s="26">
        <v>71</v>
      </c>
      <c r="AJ66" s="26">
        <v>60</v>
      </c>
      <c r="AK66" s="26">
        <f>0</f>
        <v>0</v>
      </c>
      <c r="AL66" s="26">
        <f>0</f>
        <v>0</v>
      </c>
      <c r="AM66" s="26">
        <f>0</f>
        <v>0</v>
      </c>
      <c r="AN66" s="26">
        <f>0</f>
        <v>0</v>
      </c>
      <c r="AO66" s="26">
        <v>10482</v>
      </c>
      <c r="AP66" s="26">
        <v>1235</v>
      </c>
      <c r="AQ66" s="26">
        <v>35</v>
      </c>
      <c r="AR66" s="26">
        <v>142</v>
      </c>
      <c r="AS66" s="26">
        <v>1652</v>
      </c>
      <c r="AT66" s="26">
        <f>0</f>
        <v>0</v>
      </c>
      <c r="AU66" s="26">
        <v>15758</v>
      </c>
      <c r="AV66" s="27">
        <v>15758</v>
      </c>
      <c r="AW66" s="22"/>
      <c r="AX66" s="23" t="s">
        <v>118</v>
      </c>
      <c r="AY66" s="28">
        <f t="shared" si="0"/>
        <v>3161</v>
      </c>
      <c r="AZ66" s="28">
        <f t="shared" si="1"/>
        <v>12519</v>
      </c>
      <c r="BA66" s="28">
        <f t="shared" si="2"/>
        <v>78</v>
      </c>
      <c r="BB66" s="28">
        <f t="shared" si="3"/>
        <v>0</v>
      </c>
      <c r="BC66" s="28">
        <f t="shared" si="4"/>
        <v>0</v>
      </c>
      <c r="BD66" s="29">
        <f t="shared" si="5"/>
        <v>15758</v>
      </c>
    </row>
    <row r="67" spans="1:56" ht="49.95" customHeight="1">
      <c r="A67" s="25" t="s">
        <v>119</v>
      </c>
      <c r="B67" s="26">
        <f>0</f>
        <v>0</v>
      </c>
      <c r="C67" s="26">
        <f>0</f>
        <v>0</v>
      </c>
      <c r="D67" s="26">
        <f>0</f>
        <v>0</v>
      </c>
      <c r="E67" s="26">
        <f>0</f>
        <v>0</v>
      </c>
      <c r="F67" s="26">
        <f>0</f>
        <v>0</v>
      </c>
      <c r="G67" s="26">
        <v>13464.08</v>
      </c>
      <c r="H67" s="26">
        <f>0</f>
        <v>0</v>
      </c>
      <c r="I67" s="26">
        <f>0</f>
        <v>0</v>
      </c>
      <c r="J67" s="26">
        <f>0</f>
        <v>0</v>
      </c>
      <c r="K67" s="26">
        <f>0</f>
        <v>0</v>
      </c>
      <c r="L67" s="26">
        <f>0</f>
        <v>0</v>
      </c>
      <c r="M67" s="26">
        <f>0</f>
        <v>0</v>
      </c>
      <c r="N67" s="26">
        <f>0</f>
        <v>0</v>
      </c>
      <c r="O67" s="26">
        <f>0</f>
        <v>0</v>
      </c>
      <c r="P67" s="26">
        <f>0</f>
        <v>0</v>
      </c>
      <c r="Q67" s="26">
        <f>0</f>
        <v>0</v>
      </c>
      <c r="R67" s="26">
        <f>0</f>
        <v>0</v>
      </c>
      <c r="S67" s="26">
        <f>0</f>
        <v>0</v>
      </c>
      <c r="T67" s="26">
        <v>1074.45</v>
      </c>
      <c r="U67" s="26">
        <v>4</v>
      </c>
      <c r="V67" s="26">
        <f>0</f>
        <v>0</v>
      </c>
      <c r="W67" s="26">
        <v>2.0499999999999998</v>
      </c>
      <c r="X67" s="26">
        <v>2849</v>
      </c>
      <c r="Y67" s="26">
        <f>0</f>
        <v>0</v>
      </c>
      <c r="Z67" s="26">
        <f>0</f>
        <v>0</v>
      </c>
      <c r="AA67" s="26">
        <f>0</f>
        <v>0</v>
      </c>
      <c r="AB67" s="26">
        <f>0</f>
        <v>0</v>
      </c>
      <c r="AC67" s="26">
        <v>259.75</v>
      </c>
      <c r="AD67" s="26">
        <f>0</f>
        <v>0</v>
      </c>
      <c r="AE67" s="26">
        <v>1069.2</v>
      </c>
      <c r="AF67" s="26">
        <f>0</f>
        <v>0</v>
      </c>
      <c r="AG67" s="26">
        <f>0</f>
        <v>0</v>
      </c>
      <c r="AH67" s="26">
        <f>0</f>
        <v>0</v>
      </c>
      <c r="AI67" s="26">
        <v>8</v>
      </c>
      <c r="AJ67" s="26">
        <v>1</v>
      </c>
      <c r="AK67" s="26">
        <f>0</f>
        <v>0</v>
      </c>
      <c r="AL67" s="26">
        <f>0</f>
        <v>0</v>
      </c>
      <c r="AM67" s="26">
        <f>0</f>
        <v>0</v>
      </c>
      <c r="AN67" s="26">
        <f>0</f>
        <v>0</v>
      </c>
      <c r="AO67" s="26">
        <v>45957.57</v>
      </c>
      <c r="AP67" s="26">
        <v>170253.78</v>
      </c>
      <c r="AQ67" s="26">
        <v>11125.67</v>
      </c>
      <c r="AR67" s="26">
        <v>282</v>
      </c>
      <c r="AS67" s="26">
        <v>158.05000000000001</v>
      </c>
      <c r="AT67" s="26">
        <f>0</f>
        <v>0</v>
      </c>
      <c r="AU67" s="26">
        <v>246508.6</v>
      </c>
      <c r="AV67" s="27">
        <v>246508.6</v>
      </c>
      <c r="AW67" s="22"/>
      <c r="AX67" s="23" t="s">
        <v>119</v>
      </c>
      <c r="AY67" s="28">
        <f t="shared" si="0"/>
        <v>3304.1000000000004</v>
      </c>
      <c r="AZ67" s="28">
        <f t="shared" si="1"/>
        <v>230749.88</v>
      </c>
      <c r="BA67" s="28">
        <f t="shared" si="2"/>
        <v>12454.62</v>
      </c>
      <c r="BB67" s="28">
        <f t="shared" si="3"/>
        <v>0</v>
      </c>
      <c r="BC67" s="28">
        <f t="shared" si="4"/>
        <v>0</v>
      </c>
      <c r="BD67" s="29">
        <f t="shared" si="5"/>
        <v>246508.6</v>
      </c>
    </row>
    <row r="68" spans="1:56" ht="49.95" customHeight="1">
      <c r="A68" s="25" t="s">
        <v>120</v>
      </c>
      <c r="B68" s="26">
        <f>0</f>
        <v>0</v>
      </c>
      <c r="C68" s="26">
        <v>19.98</v>
      </c>
      <c r="D68" s="26">
        <f>0</f>
        <v>0</v>
      </c>
      <c r="E68" s="26">
        <f>0</f>
        <v>0</v>
      </c>
      <c r="F68" s="26">
        <f>0</f>
        <v>0</v>
      </c>
      <c r="G68" s="26">
        <v>2131</v>
      </c>
      <c r="H68" s="26">
        <f>0</f>
        <v>0</v>
      </c>
      <c r="I68" s="26">
        <f>0</f>
        <v>0</v>
      </c>
      <c r="J68" s="26">
        <f>0</f>
        <v>0</v>
      </c>
      <c r="K68" s="26">
        <f>0</f>
        <v>0</v>
      </c>
      <c r="L68" s="26">
        <f>0</f>
        <v>0</v>
      </c>
      <c r="M68" s="26">
        <f>0</f>
        <v>0</v>
      </c>
      <c r="N68" s="26">
        <f>0</f>
        <v>0</v>
      </c>
      <c r="O68" s="26">
        <f>0</f>
        <v>0</v>
      </c>
      <c r="P68" s="26">
        <f>0</f>
        <v>0</v>
      </c>
      <c r="Q68" s="26">
        <f>0</f>
        <v>0</v>
      </c>
      <c r="R68" s="26">
        <f>0</f>
        <v>0</v>
      </c>
      <c r="S68" s="26">
        <f>0</f>
        <v>0</v>
      </c>
      <c r="T68" s="26">
        <v>165.45</v>
      </c>
      <c r="U68" s="26">
        <v>115.05</v>
      </c>
      <c r="V68" s="26">
        <v>35.4</v>
      </c>
      <c r="W68" s="26">
        <f>0</f>
        <v>0</v>
      </c>
      <c r="X68" s="26">
        <v>28996.41</v>
      </c>
      <c r="Y68" s="26">
        <f>0</f>
        <v>0</v>
      </c>
      <c r="Z68" s="26">
        <v>3.35</v>
      </c>
      <c r="AA68" s="26">
        <f>0</f>
        <v>0</v>
      </c>
      <c r="AB68" s="26">
        <f>0</f>
        <v>0</v>
      </c>
      <c r="AC68" s="26">
        <v>272.64999999999998</v>
      </c>
      <c r="AD68" s="26">
        <f>0</f>
        <v>0</v>
      </c>
      <c r="AE68" s="26">
        <v>2292.15</v>
      </c>
      <c r="AF68" s="26">
        <f>0</f>
        <v>0</v>
      </c>
      <c r="AG68" s="26">
        <f>0</f>
        <v>0</v>
      </c>
      <c r="AH68" s="26">
        <f>0</f>
        <v>0</v>
      </c>
      <c r="AI68" s="26">
        <v>160.44999999999999</v>
      </c>
      <c r="AJ68" s="26">
        <v>379.7</v>
      </c>
      <c r="AK68" s="26">
        <f>0</f>
        <v>0</v>
      </c>
      <c r="AL68" s="26">
        <f>0</f>
        <v>0</v>
      </c>
      <c r="AM68" s="26">
        <f>0</f>
        <v>0</v>
      </c>
      <c r="AN68" s="26">
        <f>0</f>
        <v>0</v>
      </c>
      <c r="AO68" s="26">
        <v>8477.84</v>
      </c>
      <c r="AP68" s="26">
        <v>22159.14</v>
      </c>
      <c r="AQ68" s="26">
        <v>12414</v>
      </c>
      <c r="AR68" s="26">
        <v>1276.45</v>
      </c>
      <c r="AS68" s="26">
        <v>26847.3</v>
      </c>
      <c r="AT68" s="26">
        <f>0</f>
        <v>0</v>
      </c>
      <c r="AU68" s="26">
        <v>105746.31999999999</v>
      </c>
      <c r="AV68" s="27">
        <v>105746.31999999999</v>
      </c>
      <c r="AW68" s="22"/>
      <c r="AX68" s="23" t="s">
        <v>120</v>
      </c>
      <c r="AY68" s="28">
        <f t="shared" si="0"/>
        <v>57814.11</v>
      </c>
      <c r="AZ68" s="28">
        <f t="shared" si="1"/>
        <v>32933.43</v>
      </c>
      <c r="BA68" s="28">
        <f t="shared" si="2"/>
        <v>14978.8</v>
      </c>
      <c r="BB68" s="28">
        <f t="shared" si="3"/>
        <v>0</v>
      </c>
      <c r="BC68" s="28">
        <f t="shared" si="4"/>
        <v>19.98</v>
      </c>
      <c r="BD68" s="29">
        <f t="shared" si="5"/>
        <v>105746.32</v>
      </c>
    </row>
    <row r="69" spans="1:56" ht="49.95" customHeight="1">
      <c r="A69" s="25" t="s">
        <v>121</v>
      </c>
      <c r="B69" s="26">
        <f>0</f>
        <v>0</v>
      </c>
      <c r="C69" s="26">
        <f>0</f>
        <v>0</v>
      </c>
      <c r="D69" s="26">
        <f>0</f>
        <v>0</v>
      </c>
      <c r="E69" s="26">
        <f>0</f>
        <v>0</v>
      </c>
      <c r="F69" s="26">
        <f>0</f>
        <v>0</v>
      </c>
      <c r="G69" s="26">
        <v>7739.67</v>
      </c>
      <c r="H69" s="26">
        <v>41.66</v>
      </c>
      <c r="I69" s="26">
        <f>0</f>
        <v>0</v>
      </c>
      <c r="J69" s="26">
        <f>0</f>
        <v>0</v>
      </c>
      <c r="K69" s="26">
        <f>0</f>
        <v>0</v>
      </c>
      <c r="L69" s="26">
        <f>0</f>
        <v>0</v>
      </c>
      <c r="M69" s="26">
        <f>0</f>
        <v>0</v>
      </c>
      <c r="N69" s="26">
        <f>0</f>
        <v>0</v>
      </c>
      <c r="O69" s="26">
        <v>10</v>
      </c>
      <c r="P69" s="26">
        <v>88.68</v>
      </c>
      <c r="Q69" s="26">
        <f>0</f>
        <v>0</v>
      </c>
      <c r="R69" s="26">
        <f>0</f>
        <v>0</v>
      </c>
      <c r="S69" s="26">
        <f>0</f>
        <v>0</v>
      </c>
      <c r="T69" s="26">
        <v>1183.5999999999999</v>
      </c>
      <c r="U69" s="26">
        <v>1705.97</v>
      </c>
      <c r="V69" s="26">
        <v>13282.68</v>
      </c>
      <c r="W69" s="26">
        <f>0</f>
        <v>0</v>
      </c>
      <c r="X69" s="26">
        <f>0</f>
        <v>0</v>
      </c>
      <c r="Y69" s="26">
        <v>547.82000000000005</v>
      </c>
      <c r="Z69" s="26">
        <v>558.79</v>
      </c>
      <c r="AA69" s="26">
        <f>0</f>
        <v>0</v>
      </c>
      <c r="AB69" s="26">
        <v>1891.56</v>
      </c>
      <c r="AC69" s="26">
        <v>132.69999999999999</v>
      </c>
      <c r="AD69" s="26">
        <f>0</f>
        <v>0</v>
      </c>
      <c r="AE69" s="26">
        <v>468.09</v>
      </c>
      <c r="AF69" s="26">
        <f>0</f>
        <v>0</v>
      </c>
      <c r="AG69" s="26">
        <v>1</v>
      </c>
      <c r="AH69" s="26">
        <f>0</f>
        <v>0</v>
      </c>
      <c r="AI69" s="26">
        <v>913.15</v>
      </c>
      <c r="AJ69" s="26">
        <v>304.68</v>
      </c>
      <c r="AK69" s="26">
        <f>0</f>
        <v>0</v>
      </c>
      <c r="AL69" s="26">
        <f>0</f>
        <v>0</v>
      </c>
      <c r="AM69" s="26">
        <f>0</f>
        <v>0</v>
      </c>
      <c r="AN69" s="26">
        <f>0</f>
        <v>0</v>
      </c>
      <c r="AO69" s="26">
        <v>42252.82</v>
      </c>
      <c r="AP69" s="26">
        <v>24311.94</v>
      </c>
      <c r="AQ69" s="26">
        <v>1336</v>
      </c>
      <c r="AR69" s="26">
        <v>733.48</v>
      </c>
      <c r="AS69" s="26">
        <v>18080.27</v>
      </c>
      <c r="AT69" s="26">
        <f>0</f>
        <v>0</v>
      </c>
      <c r="AU69" s="26">
        <v>115584.56000000001</v>
      </c>
      <c r="AV69" s="27">
        <v>115584.56000000001</v>
      </c>
      <c r="AW69" s="22"/>
      <c r="AX69" s="23" t="s">
        <v>121</v>
      </c>
      <c r="AY69" s="28">
        <f t="shared" si="0"/>
        <v>37480.58</v>
      </c>
      <c r="AZ69" s="28">
        <f t="shared" si="1"/>
        <v>75529.69</v>
      </c>
      <c r="BA69" s="28">
        <f t="shared" si="2"/>
        <v>1937.79</v>
      </c>
      <c r="BB69" s="28">
        <f t="shared" si="3"/>
        <v>0</v>
      </c>
      <c r="BC69" s="28">
        <f t="shared" si="4"/>
        <v>636.5</v>
      </c>
      <c r="BD69" s="29">
        <f t="shared" si="5"/>
        <v>115584.56</v>
      </c>
    </row>
    <row r="70" spans="1:56" ht="49.95" customHeight="1">
      <c r="A70" s="25" t="s">
        <v>122</v>
      </c>
      <c r="B70" s="26">
        <f>0</f>
        <v>0</v>
      </c>
      <c r="C70" s="26">
        <f>0</f>
        <v>0</v>
      </c>
      <c r="D70" s="26">
        <f>0</f>
        <v>0</v>
      </c>
      <c r="E70" s="26">
        <f>0</f>
        <v>0</v>
      </c>
      <c r="F70" s="26">
        <f>0</f>
        <v>0</v>
      </c>
      <c r="G70" s="26">
        <f>0</f>
        <v>0</v>
      </c>
      <c r="H70" s="26">
        <f>0</f>
        <v>0</v>
      </c>
      <c r="I70" s="26">
        <f>0</f>
        <v>0</v>
      </c>
      <c r="J70" s="26">
        <f>0</f>
        <v>0</v>
      </c>
      <c r="K70" s="26">
        <f>0</f>
        <v>0</v>
      </c>
      <c r="L70" s="26">
        <f>0</f>
        <v>0</v>
      </c>
      <c r="M70" s="26">
        <f>0</f>
        <v>0</v>
      </c>
      <c r="N70" s="26">
        <f>0</f>
        <v>0</v>
      </c>
      <c r="O70" s="26">
        <f>0</f>
        <v>0</v>
      </c>
      <c r="P70" s="26">
        <f>0</f>
        <v>0</v>
      </c>
      <c r="Q70" s="26">
        <f>0</f>
        <v>0</v>
      </c>
      <c r="R70" s="26">
        <f>0</f>
        <v>0</v>
      </c>
      <c r="S70" s="26">
        <f>0</f>
        <v>0</v>
      </c>
      <c r="T70" s="26">
        <f>0</f>
        <v>0</v>
      </c>
      <c r="U70" s="26">
        <f>0</f>
        <v>0</v>
      </c>
      <c r="V70" s="26">
        <f>0</f>
        <v>0</v>
      </c>
      <c r="W70" s="26">
        <f>0</f>
        <v>0</v>
      </c>
      <c r="X70" s="26">
        <f>0</f>
        <v>0</v>
      </c>
      <c r="Y70" s="26">
        <f>0</f>
        <v>0</v>
      </c>
      <c r="Z70" s="26">
        <f>0</f>
        <v>0</v>
      </c>
      <c r="AA70" s="26">
        <f>0</f>
        <v>0</v>
      </c>
      <c r="AB70" s="26">
        <f>0</f>
        <v>0</v>
      </c>
      <c r="AC70" s="26">
        <f>0</f>
        <v>0</v>
      </c>
      <c r="AD70" s="26">
        <f>0</f>
        <v>0</v>
      </c>
      <c r="AE70" s="26">
        <f>0</f>
        <v>0</v>
      </c>
      <c r="AF70" s="26">
        <f>0</f>
        <v>0</v>
      </c>
      <c r="AG70" s="26">
        <f>0</f>
        <v>0</v>
      </c>
      <c r="AH70" s="26">
        <f>0</f>
        <v>0</v>
      </c>
      <c r="AI70" s="26">
        <f>0</f>
        <v>0</v>
      </c>
      <c r="AJ70" s="26">
        <f>0</f>
        <v>0</v>
      </c>
      <c r="AK70" s="26">
        <f>0</f>
        <v>0</v>
      </c>
      <c r="AL70" s="26">
        <f>0</f>
        <v>0</v>
      </c>
      <c r="AM70" s="26">
        <f>0</f>
        <v>0</v>
      </c>
      <c r="AN70" s="26">
        <f>0</f>
        <v>0</v>
      </c>
      <c r="AO70" s="26">
        <f>0</f>
        <v>0</v>
      </c>
      <c r="AP70" s="26">
        <f>0</f>
        <v>0</v>
      </c>
      <c r="AQ70" s="26">
        <f>0</f>
        <v>0</v>
      </c>
      <c r="AR70" s="26">
        <f>0</f>
        <v>0</v>
      </c>
      <c r="AS70" s="26">
        <v>64</v>
      </c>
      <c r="AT70" s="26">
        <f>0</f>
        <v>0</v>
      </c>
      <c r="AU70" s="26">
        <v>64</v>
      </c>
      <c r="AV70" s="27">
        <v>64</v>
      </c>
      <c r="AW70" s="22"/>
      <c r="AX70" s="23" t="s">
        <v>122</v>
      </c>
      <c r="AY70" s="28">
        <f t="shared" ref="AY70:AY75" si="6">I70+J70+K70+O70+U70+V70+W70+X70+Z70+AB70+AI70+AJ70+AR70+AS70</f>
        <v>64</v>
      </c>
      <c r="AZ70" s="28">
        <f t="shared" ref="AZ70:AZ75" si="7">F70+G70+H70+M70+T70+AO70+AP70</f>
        <v>0</v>
      </c>
      <c r="BA70" s="28">
        <f t="shared" ref="BA70:BA75" si="8">R70+AA70+AC70+AD70+AE70+AG70+AQ70</f>
        <v>0</v>
      </c>
      <c r="BB70" s="28">
        <f t="shared" ref="BB70:BB75" si="9">B70+E70+Q70+S70+AH70+AK70+AL70+AT70</f>
        <v>0</v>
      </c>
      <c r="BC70" s="28">
        <f t="shared" ref="BC70:BC75" si="10">C70+D70+L70+N70+P70+Y70+AF70+AM70+AN70</f>
        <v>0</v>
      </c>
      <c r="BD70" s="29">
        <f t="shared" ref="BD70:BD75" si="11">SUM(AY70:BC70)</f>
        <v>64</v>
      </c>
    </row>
    <row r="71" spans="1:56" ht="49.95" customHeight="1">
      <c r="A71" s="25" t="s">
        <v>123</v>
      </c>
      <c r="B71" s="26">
        <f>0</f>
        <v>0</v>
      </c>
      <c r="C71" s="26">
        <f>0</f>
        <v>0</v>
      </c>
      <c r="D71" s="26">
        <f>0</f>
        <v>0</v>
      </c>
      <c r="E71" s="26">
        <f>0</f>
        <v>0</v>
      </c>
      <c r="F71" s="26">
        <f>0</f>
        <v>0</v>
      </c>
      <c r="G71" s="26">
        <f>0</f>
        <v>0</v>
      </c>
      <c r="H71" s="26">
        <f>0</f>
        <v>0</v>
      </c>
      <c r="I71" s="26">
        <f>0</f>
        <v>0</v>
      </c>
      <c r="J71" s="26">
        <f>0</f>
        <v>0</v>
      </c>
      <c r="K71" s="26">
        <f>0</f>
        <v>0</v>
      </c>
      <c r="L71" s="26">
        <f>0</f>
        <v>0</v>
      </c>
      <c r="M71" s="26">
        <f>0</f>
        <v>0</v>
      </c>
      <c r="N71" s="26">
        <f>0</f>
        <v>0</v>
      </c>
      <c r="O71" s="26">
        <f>0</f>
        <v>0</v>
      </c>
      <c r="P71" s="26">
        <f>0</f>
        <v>0</v>
      </c>
      <c r="Q71" s="26">
        <f>0</f>
        <v>0</v>
      </c>
      <c r="R71" s="26">
        <f>0</f>
        <v>0</v>
      </c>
      <c r="S71" s="26">
        <f>0</f>
        <v>0</v>
      </c>
      <c r="T71" s="26">
        <f>0</f>
        <v>0</v>
      </c>
      <c r="U71" s="26">
        <f>0</f>
        <v>0</v>
      </c>
      <c r="V71" s="26">
        <f>0</f>
        <v>0</v>
      </c>
      <c r="W71" s="26">
        <f>0</f>
        <v>0</v>
      </c>
      <c r="X71" s="26">
        <v>6634</v>
      </c>
      <c r="Y71" s="26">
        <f>0</f>
        <v>0</v>
      </c>
      <c r="Z71" s="26">
        <f>0</f>
        <v>0</v>
      </c>
      <c r="AA71" s="26">
        <f>0</f>
        <v>0</v>
      </c>
      <c r="AB71" s="26">
        <f>0</f>
        <v>0</v>
      </c>
      <c r="AC71" s="26">
        <f>0</f>
        <v>0</v>
      </c>
      <c r="AD71" s="26">
        <f>0</f>
        <v>0</v>
      </c>
      <c r="AE71" s="26">
        <f>0</f>
        <v>0</v>
      </c>
      <c r="AF71" s="26">
        <f>0</f>
        <v>0</v>
      </c>
      <c r="AG71" s="26">
        <f>0</f>
        <v>0</v>
      </c>
      <c r="AH71" s="26">
        <f>0</f>
        <v>0</v>
      </c>
      <c r="AI71" s="26">
        <f>0</f>
        <v>0</v>
      </c>
      <c r="AJ71" s="26">
        <f>0</f>
        <v>0</v>
      </c>
      <c r="AK71" s="26">
        <f>0</f>
        <v>0</v>
      </c>
      <c r="AL71" s="26">
        <f>0</f>
        <v>0</v>
      </c>
      <c r="AM71" s="26">
        <f>0</f>
        <v>0</v>
      </c>
      <c r="AN71" s="26">
        <f>0</f>
        <v>0</v>
      </c>
      <c r="AO71" s="26">
        <f>0</f>
        <v>0</v>
      </c>
      <c r="AP71" s="26">
        <f>0</f>
        <v>0</v>
      </c>
      <c r="AQ71" s="26">
        <f>0</f>
        <v>0</v>
      </c>
      <c r="AR71" s="26">
        <f>0</f>
        <v>0</v>
      </c>
      <c r="AS71" s="26">
        <f>0</f>
        <v>0</v>
      </c>
      <c r="AT71" s="26">
        <f>0</f>
        <v>0</v>
      </c>
      <c r="AU71" s="26">
        <v>6634</v>
      </c>
      <c r="AV71" s="27">
        <v>6634</v>
      </c>
      <c r="AW71" s="22"/>
      <c r="AX71" s="23" t="s">
        <v>123</v>
      </c>
      <c r="AY71" s="28">
        <f t="shared" si="6"/>
        <v>6634</v>
      </c>
      <c r="AZ71" s="28">
        <f t="shared" si="7"/>
        <v>0</v>
      </c>
      <c r="BA71" s="28">
        <f t="shared" si="8"/>
        <v>0</v>
      </c>
      <c r="BB71" s="28">
        <f t="shared" si="9"/>
        <v>0</v>
      </c>
      <c r="BC71" s="28">
        <f t="shared" si="10"/>
        <v>0</v>
      </c>
      <c r="BD71" s="29">
        <f t="shared" si="11"/>
        <v>6634</v>
      </c>
    </row>
    <row r="72" spans="1:56" ht="49.95" customHeight="1">
      <c r="A72" s="25" t="s">
        <v>124</v>
      </c>
      <c r="B72" s="26">
        <f>0</f>
        <v>0</v>
      </c>
      <c r="C72" s="26">
        <f>0</f>
        <v>0</v>
      </c>
      <c r="D72" s="26">
        <f>0</f>
        <v>0</v>
      </c>
      <c r="E72" s="26">
        <f>0</f>
        <v>0</v>
      </c>
      <c r="F72" s="26">
        <f>0</f>
        <v>0</v>
      </c>
      <c r="G72" s="26">
        <f>0</f>
        <v>0</v>
      </c>
      <c r="H72" s="26">
        <f>0</f>
        <v>0</v>
      </c>
      <c r="I72" s="26">
        <f>0</f>
        <v>0</v>
      </c>
      <c r="J72" s="26">
        <f>0</f>
        <v>0</v>
      </c>
      <c r="K72" s="26">
        <f>0</f>
        <v>0</v>
      </c>
      <c r="L72" s="26">
        <f>0</f>
        <v>0</v>
      </c>
      <c r="M72" s="26">
        <f>0</f>
        <v>0</v>
      </c>
      <c r="N72" s="26">
        <f>0</f>
        <v>0</v>
      </c>
      <c r="O72" s="26">
        <f>0</f>
        <v>0</v>
      </c>
      <c r="P72" s="26">
        <f>0</f>
        <v>0</v>
      </c>
      <c r="Q72" s="26">
        <f>0</f>
        <v>0</v>
      </c>
      <c r="R72" s="26">
        <f>0</f>
        <v>0</v>
      </c>
      <c r="S72" s="26">
        <f>0</f>
        <v>0</v>
      </c>
      <c r="T72" s="26">
        <f>0</f>
        <v>0</v>
      </c>
      <c r="U72" s="26">
        <f>0</f>
        <v>0</v>
      </c>
      <c r="V72" s="26">
        <f>0</f>
        <v>0</v>
      </c>
      <c r="W72" s="26">
        <f>0</f>
        <v>0</v>
      </c>
      <c r="X72" s="26">
        <f>0</f>
        <v>0</v>
      </c>
      <c r="Y72" s="26">
        <f>0</f>
        <v>0</v>
      </c>
      <c r="Z72" s="26">
        <f>0</f>
        <v>0</v>
      </c>
      <c r="AA72" s="26">
        <f>0</f>
        <v>0</v>
      </c>
      <c r="AB72" s="26">
        <f>0</f>
        <v>0</v>
      </c>
      <c r="AC72" s="26">
        <f>0</f>
        <v>0</v>
      </c>
      <c r="AD72" s="26">
        <f>0</f>
        <v>0</v>
      </c>
      <c r="AE72" s="26">
        <f>0</f>
        <v>0</v>
      </c>
      <c r="AF72" s="26">
        <f>0</f>
        <v>0</v>
      </c>
      <c r="AG72" s="26">
        <f>0</f>
        <v>0</v>
      </c>
      <c r="AH72" s="26">
        <f>0</f>
        <v>0</v>
      </c>
      <c r="AI72" s="26">
        <f>0</f>
        <v>0</v>
      </c>
      <c r="AJ72" s="26">
        <f>0</f>
        <v>0</v>
      </c>
      <c r="AK72" s="26">
        <f>0</f>
        <v>0</v>
      </c>
      <c r="AL72" s="26">
        <f>0</f>
        <v>0</v>
      </c>
      <c r="AM72" s="26">
        <f>0</f>
        <v>0</v>
      </c>
      <c r="AN72" s="26">
        <f>0</f>
        <v>0</v>
      </c>
      <c r="AO72" s="26">
        <f>0</f>
        <v>0</v>
      </c>
      <c r="AP72" s="26">
        <f>0</f>
        <v>0</v>
      </c>
      <c r="AQ72" s="26">
        <f>0</f>
        <v>0</v>
      </c>
      <c r="AR72" s="26">
        <f>0</f>
        <v>0</v>
      </c>
      <c r="AS72" s="26">
        <v>1702.95</v>
      </c>
      <c r="AT72" s="26">
        <f>0</f>
        <v>0</v>
      </c>
      <c r="AU72" s="26">
        <v>1702.95</v>
      </c>
      <c r="AV72" s="27">
        <v>1702.95</v>
      </c>
      <c r="AW72" s="22"/>
      <c r="AX72" s="23" t="s">
        <v>124</v>
      </c>
      <c r="AY72" s="28">
        <f t="shared" si="6"/>
        <v>1702.95</v>
      </c>
      <c r="AZ72" s="28">
        <f t="shared" si="7"/>
        <v>0</v>
      </c>
      <c r="BA72" s="28">
        <f t="shared" si="8"/>
        <v>0</v>
      </c>
      <c r="BB72" s="28">
        <f t="shared" si="9"/>
        <v>0</v>
      </c>
      <c r="BC72" s="28">
        <f t="shared" si="10"/>
        <v>0</v>
      </c>
      <c r="BD72" s="29">
        <f t="shared" si="11"/>
        <v>1702.95</v>
      </c>
    </row>
    <row r="73" spans="1:56" ht="49.95" customHeight="1">
      <c r="A73" s="25" t="s">
        <v>125</v>
      </c>
      <c r="B73" s="26">
        <f>0</f>
        <v>0</v>
      </c>
      <c r="C73" s="26">
        <f>0</f>
        <v>0</v>
      </c>
      <c r="D73" s="26">
        <f>0</f>
        <v>0</v>
      </c>
      <c r="E73" s="26">
        <f>0</f>
        <v>0</v>
      </c>
      <c r="F73" s="26">
        <f>0</f>
        <v>0</v>
      </c>
      <c r="G73" s="26">
        <v>15392</v>
      </c>
      <c r="H73" s="26">
        <f>0</f>
        <v>0</v>
      </c>
      <c r="I73" s="26">
        <f>0</f>
        <v>0</v>
      </c>
      <c r="J73" s="26">
        <f>0</f>
        <v>0</v>
      </c>
      <c r="K73" s="26">
        <f>0</f>
        <v>0</v>
      </c>
      <c r="L73" s="26">
        <f>0</f>
        <v>0</v>
      </c>
      <c r="M73" s="26">
        <f>0</f>
        <v>0</v>
      </c>
      <c r="N73" s="26">
        <f>0</f>
        <v>0</v>
      </c>
      <c r="O73" s="26">
        <f>0</f>
        <v>0</v>
      </c>
      <c r="P73" s="26">
        <f>0</f>
        <v>0</v>
      </c>
      <c r="Q73" s="26">
        <f>0</f>
        <v>0</v>
      </c>
      <c r="R73" s="26">
        <f>0</f>
        <v>0</v>
      </c>
      <c r="S73" s="26">
        <f>0</f>
        <v>0</v>
      </c>
      <c r="T73" s="26">
        <f>0</f>
        <v>0</v>
      </c>
      <c r="U73" s="26">
        <f>0</f>
        <v>0</v>
      </c>
      <c r="V73" s="26">
        <f>0</f>
        <v>0</v>
      </c>
      <c r="W73" s="26">
        <f>0</f>
        <v>0</v>
      </c>
      <c r="X73" s="26">
        <f>0</f>
        <v>0</v>
      </c>
      <c r="Y73" s="26">
        <f>0</f>
        <v>0</v>
      </c>
      <c r="Z73" s="26">
        <f>0</f>
        <v>0</v>
      </c>
      <c r="AA73" s="26">
        <f>0</f>
        <v>0</v>
      </c>
      <c r="AB73" s="26">
        <f>0</f>
        <v>0</v>
      </c>
      <c r="AC73" s="26">
        <v>157</v>
      </c>
      <c r="AD73" s="26">
        <f>0</f>
        <v>0</v>
      </c>
      <c r="AE73" s="26">
        <v>1323</v>
      </c>
      <c r="AF73" s="26">
        <f>0</f>
        <v>0</v>
      </c>
      <c r="AG73" s="26">
        <f>0</f>
        <v>0</v>
      </c>
      <c r="AH73" s="26">
        <f>0</f>
        <v>0</v>
      </c>
      <c r="AI73" s="26">
        <f>0</f>
        <v>0</v>
      </c>
      <c r="AJ73" s="26">
        <f>0</f>
        <v>0</v>
      </c>
      <c r="AK73" s="26">
        <f>0</f>
        <v>0</v>
      </c>
      <c r="AL73" s="26">
        <f>0</f>
        <v>0</v>
      </c>
      <c r="AM73" s="26">
        <f>0</f>
        <v>0</v>
      </c>
      <c r="AN73" s="26">
        <f>0</f>
        <v>0</v>
      </c>
      <c r="AO73" s="26">
        <v>71552.42</v>
      </c>
      <c r="AP73" s="26">
        <v>88904.76</v>
      </c>
      <c r="AQ73" s="26">
        <v>12088</v>
      </c>
      <c r="AR73" s="26">
        <f>0</f>
        <v>0</v>
      </c>
      <c r="AS73" s="26">
        <f>0</f>
        <v>0</v>
      </c>
      <c r="AT73" s="26">
        <f>0</f>
        <v>0</v>
      </c>
      <c r="AU73" s="26">
        <v>189417.18</v>
      </c>
      <c r="AV73" s="27">
        <v>189417.18</v>
      </c>
      <c r="AW73" s="22"/>
      <c r="AX73" s="23" t="s">
        <v>125</v>
      </c>
      <c r="AY73" s="28">
        <f t="shared" si="6"/>
        <v>0</v>
      </c>
      <c r="AZ73" s="28">
        <f t="shared" si="7"/>
        <v>175849.18</v>
      </c>
      <c r="BA73" s="28">
        <f t="shared" si="8"/>
        <v>13568</v>
      </c>
      <c r="BB73" s="28">
        <f t="shared" si="9"/>
        <v>0</v>
      </c>
      <c r="BC73" s="28">
        <f t="shared" si="10"/>
        <v>0</v>
      </c>
      <c r="BD73" s="29">
        <f t="shared" si="11"/>
        <v>189417.18</v>
      </c>
    </row>
    <row r="74" spans="1:56" ht="49.95" customHeight="1">
      <c r="A74" s="25" t="s">
        <v>126</v>
      </c>
      <c r="B74" s="26">
        <f>0</f>
        <v>0</v>
      </c>
      <c r="C74" s="26">
        <f>0</f>
        <v>0</v>
      </c>
      <c r="D74" s="26">
        <f>0</f>
        <v>0</v>
      </c>
      <c r="E74" s="26">
        <f>0</f>
        <v>0</v>
      </c>
      <c r="F74" s="26">
        <f>0</f>
        <v>0</v>
      </c>
      <c r="G74" s="26">
        <f>0</f>
        <v>0</v>
      </c>
      <c r="H74" s="26">
        <f>0</f>
        <v>0</v>
      </c>
      <c r="I74" s="26">
        <f>0</f>
        <v>0</v>
      </c>
      <c r="J74" s="26">
        <f>0</f>
        <v>0</v>
      </c>
      <c r="K74" s="26">
        <f>0</f>
        <v>0</v>
      </c>
      <c r="L74" s="26">
        <f>0</f>
        <v>0</v>
      </c>
      <c r="M74" s="26">
        <f>0</f>
        <v>0</v>
      </c>
      <c r="N74" s="26">
        <f>0</f>
        <v>0</v>
      </c>
      <c r="O74" s="26">
        <f>0</f>
        <v>0</v>
      </c>
      <c r="P74" s="26">
        <f>0</f>
        <v>0</v>
      </c>
      <c r="Q74" s="26">
        <f>0</f>
        <v>0</v>
      </c>
      <c r="R74" s="26">
        <f>0</f>
        <v>0</v>
      </c>
      <c r="S74" s="26">
        <f>0</f>
        <v>0</v>
      </c>
      <c r="T74" s="26">
        <f>0</f>
        <v>0</v>
      </c>
      <c r="U74" s="26">
        <f>0</f>
        <v>0</v>
      </c>
      <c r="V74" s="26">
        <f>0</f>
        <v>0</v>
      </c>
      <c r="W74" s="26">
        <f>0</f>
        <v>0</v>
      </c>
      <c r="X74" s="26">
        <v>22174.04</v>
      </c>
      <c r="Y74" s="26">
        <v>10102.67</v>
      </c>
      <c r="Z74" s="26">
        <f>0</f>
        <v>0</v>
      </c>
      <c r="AA74" s="26">
        <f>0</f>
        <v>0</v>
      </c>
      <c r="AB74" s="26">
        <f>0</f>
        <v>0</v>
      </c>
      <c r="AC74" s="26">
        <f>0</f>
        <v>0</v>
      </c>
      <c r="AD74" s="26">
        <f>0</f>
        <v>0</v>
      </c>
      <c r="AE74" s="26">
        <f>0</f>
        <v>0</v>
      </c>
      <c r="AF74" s="26">
        <f>0</f>
        <v>0</v>
      </c>
      <c r="AG74" s="26">
        <f>0</f>
        <v>0</v>
      </c>
      <c r="AH74" s="26">
        <f>0</f>
        <v>0</v>
      </c>
      <c r="AI74" s="26">
        <v>1787.96</v>
      </c>
      <c r="AJ74" s="26">
        <f>0</f>
        <v>0</v>
      </c>
      <c r="AK74" s="26">
        <f>0</f>
        <v>0</v>
      </c>
      <c r="AL74" s="26">
        <f>0</f>
        <v>0</v>
      </c>
      <c r="AM74" s="26">
        <f>0</f>
        <v>0</v>
      </c>
      <c r="AN74" s="26">
        <f>0</f>
        <v>0</v>
      </c>
      <c r="AO74" s="26">
        <v>22.82</v>
      </c>
      <c r="AP74" s="26">
        <f>0</f>
        <v>0</v>
      </c>
      <c r="AQ74" s="26">
        <f>0</f>
        <v>0</v>
      </c>
      <c r="AR74" s="26">
        <v>613.09</v>
      </c>
      <c r="AS74" s="26">
        <v>10541.54</v>
      </c>
      <c r="AT74" s="26">
        <f>0</f>
        <v>0</v>
      </c>
      <c r="AU74" s="26">
        <v>45242.119999999995</v>
      </c>
      <c r="AV74" s="27">
        <v>45242.119999999995</v>
      </c>
      <c r="AW74" s="22"/>
      <c r="AX74" s="23" t="s">
        <v>126</v>
      </c>
      <c r="AY74" s="28">
        <f t="shared" si="6"/>
        <v>35116.630000000005</v>
      </c>
      <c r="AZ74" s="28">
        <f t="shared" si="7"/>
        <v>22.82</v>
      </c>
      <c r="BA74" s="28">
        <f t="shared" si="8"/>
        <v>0</v>
      </c>
      <c r="BB74" s="28">
        <f t="shared" si="9"/>
        <v>0</v>
      </c>
      <c r="BC74" s="28">
        <f t="shared" si="10"/>
        <v>10102.67</v>
      </c>
      <c r="BD74" s="29">
        <f t="shared" si="11"/>
        <v>45242.12</v>
      </c>
    </row>
    <row r="75" spans="1:56" ht="49.95" customHeight="1">
      <c r="A75" s="25" t="s">
        <v>46</v>
      </c>
      <c r="B75" s="26">
        <v>258530.34</v>
      </c>
      <c r="C75" s="26">
        <v>12700.51</v>
      </c>
      <c r="D75" s="26">
        <v>9449.92</v>
      </c>
      <c r="E75" s="26">
        <v>3683.12</v>
      </c>
      <c r="F75" s="26">
        <v>19331.900000000001</v>
      </c>
      <c r="G75" s="26">
        <v>1135860.8499999999</v>
      </c>
      <c r="H75" s="26">
        <v>3399.6899999999996</v>
      </c>
      <c r="I75" s="26">
        <v>327490.66000000003</v>
      </c>
      <c r="J75" s="26">
        <v>7496.6200000000008</v>
      </c>
      <c r="K75" s="26">
        <v>537709.38</v>
      </c>
      <c r="L75" s="26">
        <v>506.79</v>
      </c>
      <c r="M75" s="26">
        <v>93592.55</v>
      </c>
      <c r="N75" s="26">
        <v>438.71</v>
      </c>
      <c r="O75" s="26">
        <v>18885.650000000001</v>
      </c>
      <c r="P75" s="26">
        <v>100278.71</v>
      </c>
      <c r="Q75" s="26">
        <v>3175.76</v>
      </c>
      <c r="R75" s="26">
        <v>903.15</v>
      </c>
      <c r="S75" s="26">
        <v>421.38</v>
      </c>
      <c r="T75" s="26">
        <v>112990.37999999999</v>
      </c>
      <c r="U75" s="26">
        <v>2153852.2599999998</v>
      </c>
      <c r="V75" s="26">
        <v>3336679.7399999998</v>
      </c>
      <c r="W75" s="26">
        <v>172804.87</v>
      </c>
      <c r="X75" s="26">
        <v>1938741.2399999998</v>
      </c>
      <c r="Y75" s="26">
        <v>268616.11000000004</v>
      </c>
      <c r="Z75" s="26">
        <v>614550.17000000004</v>
      </c>
      <c r="AA75" s="26">
        <v>24962.280000000002</v>
      </c>
      <c r="AB75" s="26">
        <v>20780.189999999999</v>
      </c>
      <c r="AC75" s="26">
        <v>77830.67</v>
      </c>
      <c r="AD75" s="26">
        <v>253.05</v>
      </c>
      <c r="AE75" s="26">
        <v>521559.62</v>
      </c>
      <c r="AF75" s="26">
        <v>2582.69</v>
      </c>
      <c r="AG75" s="26">
        <v>363</v>
      </c>
      <c r="AH75" s="26">
        <v>331748.49</v>
      </c>
      <c r="AI75" s="26">
        <v>99331.199999999983</v>
      </c>
      <c r="AJ75" s="26">
        <v>77539.989999999991</v>
      </c>
      <c r="AK75" s="26">
        <v>1509.23</v>
      </c>
      <c r="AL75" s="26">
        <v>2924.2</v>
      </c>
      <c r="AM75" s="26">
        <v>36.409999999999997</v>
      </c>
      <c r="AN75" s="26">
        <v>10455.4</v>
      </c>
      <c r="AO75" s="26">
        <v>6365206</v>
      </c>
      <c r="AP75" s="26">
        <v>7816043.6100000013</v>
      </c>
      <c r="AQ75" s="26">
        <v>993662.3400000002</v>
      </c>
      <c r="AR75" s="26">
        <v>160564.06</v>
      </c>
      <c r="AS75" s="26">
        <v>1461730.08</v>
      </c>
      <c r="AT75" s="26">
        <v>226660.99999999997</v>
      </c>
      <c r="AU75" s="26">
        <v>29327833.969999973</v>
      </c>
      <c r="AV75" s="27">
        <v>29327833.969999973</v>
      </c>
      <c r="AW75" s="22"/>
      <c r="AX75" s="23" t="s">
        <v>46</v>
      </c>
      <c r="AY75" s="28">
        <f t="shared" si="6"/>
        <v>10928156.109999999</v>
      </c>
      <c r="AZ75" s="28">
        <f t="shared" si="7"/>
        <v>15546424.98</v>
      </c>
      <c r="BA75" s="28">
        <f t="shared" si="8"/>
        <v>1619534.1100000003</v>
      </c>
      <c r="BB75" s="28">
        <f t="shared" si="9"/>
        <v>828653.52</v>
      </c>
      <c r="BC75" s="28">
        <f t="shared" si="10"/>
        <v>405065.25000000006</v>
      </c>
      <c r="BD75" s="29">
        <f t="shared" si="11"/>
        <v>29327833.969999999</v>
      </c>
    </row>
  </sheetData>
  <mergeCells count="2">
    <mergeCell ref="B2:J2"/>
    <mergeCell ref="AX3:B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77CE4-733C-4AE0-9036-FDAFDDEE9956}">
  <dimension ref="C4:H37"/>
  <sheetViews>
    <sheetView topLeftCell="A11" workbookViewId="0">
      <selection activeCell="G34" sqref="G34"/>
    </sheetView>
  </sheetViews>
  <sheetFormatPr defaultRowHeight="14.4"/>
  <cols>
    <col min="2" max="2" width="15.33203125" customWidth="1"/>
    <col min="3" max="3" width="9.33203125" customWidth="1"/>
    <col min="4" max="4" width="21.44140625" customWidth="1"/>
    <col min="5" max="5" width="13.88671875" customWidth="1"/>
  </cols>
  <sheetData>
    <row r="4" spans="3:8" ht="27.75" customHeight="1">
      <c r="F4" s="34"/>
      <c r="G4" s="35"/>
      <c r="H4" s="36"/>
    </row>
    <row r="5" spans="3:8" ht="37.5" customHeight="1">
      <c r="C5" s="37" t="s">
        <v>130</v>
      </c>
      <c r="D5" s="37"/>
      <c r="E5" s="37"/>
    </row>
    <row r="6" spans="3:8" ht="32.25" customHeight="1">
      <c r="C6" s="12" t="s">
        <v>129</v>
      </c>
      <c r="D6" s="4" t="s">
        <v>0</v>
      </c>
      <c r="E6" s="5" t="s">
        <v>131</v>
      </c>
    </row>
    <row r="7" spans="3:8">
      <c r="C7" s="6">
        <v>1</v>
      </c>
      <c r="D7" s="7" t="s">
        <v>57</v>
      </c>
      <c r="E7" s="8">
        <v>3.1</v>
      </c>
    </row>
    <row r="8" spans="3:8">
      <c r="C8" s="6">
        <v>2</v>
      </c>
      <c r="D8" s="7" t="s">
        <v>59</v>
      </c>
      <c r="E8" s="8">
        <v>526.07000000000005</v>
      </c>
    </row>
    <row r="9" spans="3:8">
      <c r="C9" s="6">
        <v>3</v>
      </c>
      <c r="D9" s="7" t="s">
        <v>61</v>
      </c>
      <c r="E9" s="8">
        <v>1819.17</v>
      </c>
    </row>
    <row r="10" spans="3:8">
      <c r="C10" s="6">
        <v>4</v>
      </c>
      <c r="D10" s="7" t="s">
        <v>62</v>
      </c>
      <c r="E10" s="8">
        <v>1.27</v>
      </c>
    </row>
    <row r="11" spans="3:8">
      <c r="C11" s="6">
        <v>5</v>
      </c>
      <c r="D11" s="7" t="s">
        <v>64</v>
      </c>
      <c r="E11" s="8">
        <v>117.39</v>
      </c>
    </row>
    <row r="12" spans="3:8">
      <c r="C12" s="6">
        <v>6</v>
      </c>
      <c r="D12" s="7" t="s">
        <v>65</v>
      </c>
      <c r="E12" s="8">
        <v>4338.2700000000004</v>
      </c>
    </row>
    <row r="13" spans="3:8">
      <c r="C13" s="6">
        <v>7</v>
      </c>
      <c r="D13" s="7" t="s">
        <v>127</v>
      </c>
      <c r="E13" s="8">
        <v>3.3</v>
      </c>
    </row>
    <row r="14" spans="3:8">
      <c r="C14" s="6">
        <v>8</v>
      </c>
      <c r="D14" s="7" t="s">
        <v>70</v>
      </c>
      <c r="E14" s="8">
        <v>3</v>
      </c>
    </row>
    <row r="15" spans="3:8">
      <c r="C15" s="6">
        <v>9</v>
      </c>
      <c r="D15" s="7" t="s">
        <v>74</v>
      </c>
      <c r="E15" s="8">
        <v>291.10000000000002</v>
      </c>
    </row>
    <row r="16" spans="3:8">
      <c r="C16" s="6">
        <v>10</v>
      </c>
      <c r="D16" s="7" t="s">
        <v>75</v>
      </c>
      <c r="E16" s="8">
        <v>3630.38</v>
      </c>
    </row>
    <row r="17" spans="3:5">
      <c r="C17" s="6">
        <v>11</v>
      </c>
      <c r="D17" s="7" t="s">
        <v>80</v>
      </c>
      <c r="E17" s="8">
        <v>5.95</v>
      </c>
    </row>
    <row r="18" spans="3:5">
      <c r="C18" s="6">
        <v>12</v>
      </c>
      <c r="D18" s="7" t="s">
        <v>81</v>
      </c>
      <c r="E18" s="8">
        <v>2181.87</v>
      </c>
    </row>
    <row r="19" spans="3:5">
      <c r="C19" s="6">
        <v>13</v>
      </c>
      <c r="D19" s="7" t="s">
        <v>86</v>
      </c>
      <c r="E19" s="8">
        <v>2076.0300000000002</v>
      </c>
    </row>
    <row r="20" spans="3:5">
      <c r="C20" s="6">
        <v>14</v>
      </c>
      <c r="D20" s="7" t="s">
        <v>87</v>
      </c>
      <c r="E20" s="8">
        <v>2692.85</v>
      </c>
    </row>
    <row r="21" spans="3:5">
      <c r="C21" s="6">
        <v>15</v>
      </c>
      <c r="D21" s="7" t="s">
        <v>88</v>
      </c>
      <c r="E21" s="8">
        <v>14461.68</v>
      </c>
    </row>
    <row r="22" spans="3:5">
      <c r="C22" s="6">
        <v>16</v>
      </c>
      <c r="D22" s="7" t="s">
        <v>92</v>
      </c>
      <c r="E22" s="8">
        <v>413.63</v>
      </c>
    </row>
    <row r="23" spans="3:5">
      <c r="C23" s="6">
        <v>17</v>
      </c>
      <c r="D23" s="7" t="s">
        <v>94</v>
      </c>
      <c r="E23" s="8">
        <v>13313.4</v>
      </c>
    </row>
    <row r="24" spans="3:5">
      <c r="C24" s="6">
        <v>18</v>
      </c>
      <c r="D24" s="7" t="s">
        <v>95</v>
      </c>
      <c r="E24" s="8">
        <v>34529.910000000003</v>
      </c>
    </row>
    <row r="25" spans="3:5">
      <c r="C25" s="6">
        <v>19</v>
      </c>
      <c r="D25" s="7" t="s">
        <v>96</v>
      </c>
      <c r="E25" s="8">
        <v>6.75</v>
      </c>
    </row>
    <row r="26" spans="3:5">
      <c r="C26" s="6">
        <v>20</v>
      </c>
      <c r="D26" s="7" t="s">
        <v>98</v>
      </c>
      <c r="E26" s="8">
        <v>5243.39</v>
      </c>
    </row>
    <row r="27" spans="3:5" ht="16.5" customHeight="1">
      <c r="C27" s="6">
        <v>21</v>
      </c>
      <c r="D27" s="7" t="s">
        <v>99</v>
      </c>
      <c r="E27" s="8">
        <v>0</v>
      </c>
    </row>
    <row r="28" spans="3:5">
      <c r="C28" s="6">
        <v>22</v>
      </c>
      <c r="D28" s="7" t="s">
        <v>107</v>
      </c>
      <c r="E28" s="8">
        <v>10109.16</v>
      </c>
    </row>
    <row r="29" spans="3:5">
      <c r="C29" s="6">
        <v>23</v>
      </c>
      <c r="D29" s="7" t="s">
        <v>108</v>
      </c>
      <c r="E29" s="8">
        <v>130.09</v>
      </c>
    </row>
    <row r="30" spans="3:5">
      <c r="C30" s="6">
        <v>24</v>
      </c>
      <c r="D30" s="7" t="s">
        <v>111</v>
      </c>
      <c r="E30" s="8">
        <v>1151.8800000000001</v>
      </c>
    </row>
    <row r="31" spans="3:5">
      <c r="C31" s="6">
        <v>25</v>
      </c>
      <c r="D31" s="7" t="s">
        <v>112</v>
      </c>
      <c r="E31" s="8">
        <v>7.01</v>
      </c>
    </row>
    <row r="32" spans="3:5">
      <c r="C32" s="6">
        <v>26</v>
      </c>
      <c r="D32" s="7" t="s">
        <v>114</v>
      </c>
      <c r="E32" s="8">
        <v>22.4</v>
      </c>
    </row>
    <row r="33" spans="3:5">
      <c r="C33" s="6">
        <v>27</v>
      </c>
      <c r="D33" s="7" t="s">
        <v>119</v>
      </c>
      <c r="E33" s="8">
        <v>3.28</v>
      </c>
    </row>
    <row r="34" spans="3:5">
      <c r="C34" s="6">
        <v>28</v>
      </c>
      <c r="D34" s="7" t="s">
        <v>121</v>
      </c>
      <c r="E34" s="8">
        <v>12858.23</v>
      </c>
    </row>
    <row r="35" spans="3:5">
      <c r="C35" s="6">
        <v>29</v>
      </c>
      <c r="D35" s="7" t="s">
        <v>128</v>
      </c>
      <c r="E35" s="8">
        <v>12</v>
      </c>
    </row>
    <row r="36" spans="3:5">
      <c r="C36" s="9">
        <v>30</v>
      </c>
      <c r="D36" s="10" t="s">
        <v>122</v>
      </c>
      <c r="E36" s="8">
        <v>389.5</v>
      </c>
    </row>
    <row r="37" spans="3:5">
      <c r="C37" s="38" t="s">
        <v>46</v>
      </c>
      <c r="D37" s="38"/>
      <c r="E37" s="11">
        <v>110342.06</v>
      </c>
    </row>
  </sheetData>
  <mergeCells count="3">
    <mergeCell ref="F4:H4"/>
    <mergeCell ref="C5:E5"/>
    <mergeCell ref="C37:D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55FC-6F42-4EB5-B01E-3A677387881D}">
  <dimension ref="C4:E33"/>
  <sheetViews>
    <sheetView topLeftCell="A7" workbookViewId="0">
      <selection activeCell="K28" sqref="K28"/>
    </sheetView>
  </sheetViews>
  <sheetFormatPr defaultRowHeight="14.4"/>
  <cols>
    <col min="2" max="2" width="16.5546875" customWidth="1"/>
    <col min="3" max="3" width="15.33203125" customWidth="1"/>
    <col min="4" max="4" width="17.109375" customWidth="1"/>
    <col min="5" max="5" width="15.33203125" customWidth="1"/>
  </cols>
  <sheetData>
    <row r="4" spans="3:5" ht="39" customHeight="1">
      <c r="C4" s="39" t="s">
        <v>132</v>
      </c>
      <c r="D4" s="40"/>
      <c r="E4" s="41"/>
    </row>
    <row r="5" spans="3:5" ht="22.5" customHeight="1">
      <c r="C5" s="13" t="s">
        <v>129</v>
      </c>
      <c r="D5" s="4" t="s">
        <v>0</v>
      </c>
      <c r="E5" s="5" t="s">
        <v>133</v>
      </c>
    </row>
    <row r="6" spans="3:5">
      <c r="C6" s="6">
        <v>1</v>
      </c>
      <c r="D6" s="7" t="s">
        <v>58</v>
      </c>
      <c r="E6" s="8">
        <v>73.400000000000006</v>
      </c>
    </row>
    <row r="7" spans="3:5">
      <c r="C7" s="6">
        <v>2</v>
      </c>
      <c r="D7" s="7" t="s">
        <v>60</v>
      </c>
      <c r="E7" s="8">
        <v>266</v>
      </c>
    </row>
    <row r="8" spans="3:5">
      <c r="C8" s="6">
        <v>3</v>
      </c>
      <c r="D8" s="7" t="s">
        <v>61</v>
      </c>
      <c r="E8" s="8">
        <v>1100.6599999999999</v>
      </c>
    </row>
    <row r="9" spans="3:5">
      <c r="C9" s="6">
        <v>4</v>
      </c>
      <c r="D9" s="7" t="s">
        <v>62</v>
      </c>
      <c r="E9" s="8">
        <v>18798.29</v>
      </c>
    </row>
    <row r="10" spans="3:5">
      <c r="C10" s="6">
        <v>5</v>
      </c>
      <c r="D10" s="7" t="s">
        <v>64</v>
      </c>
      <c r="E10" s="8">
        <v>4.78</v>
      </c>
    </row>
    <row r="11" spans="3:5">
      <c r="C11" s="6">
        <v>6</v>
      </c>
      <c r="D11" s="7" t="s">
        <v>65</v>
      </c>
      <c r="E11" s="8">
        <v>2174.13</v>
      </c>
    </row>
    <row r="12" spans="3:5">
      <c r="C12" s="6">
        <v>7</v>
      </c>
      <c r="D12" s="7" t="s">
        <v>66</v>
      </c>
      <c r="E12" s="8">
        <v>862.59</v>
      </c>
    </row>
    <row r="13" spans="3:5">
      <c r="C13" s="6">
        <v>8</v>
      </c>
      <c r="D13" s="7" t="s">
        <v>68</v>
      </c>
      <c r="E13" s="8">
        <v>35.99</v>
      </c>
    </row>
    <row r="14" spans="3:5">
      <c r="C14" s="6">
        <v>9</v>
      </c>
      <c r="D14" s="7" t="s">
        <v>70</v>
      </c>
      <c r="E14" s="8">
        <v>2014.71</v>
      </c>
    </row>
    <row r="15" spans="3:5">
      <c r="C15" s="6">
        <v>10</v>
      </c>
      <c r="D15" s="7" t="s">
        <v>72</v>
      </c>
      <c r="E15" s="8">
        <v>10295.09</v>
      </c>
    </row>
    <row r="16" spans="3:5">
      <c r="C16" s="6">
        <v>11</v>
      </c>
      <c r="D16" s="7" t="s">
        <v>74</v>
      </c>
      <c r="E16" s="8">
        <v>0</v>
      </c>
    </row>
    <row r="17" spans="3:5">
      <c r="C17" s="6">
        <v>12</v>
      </c>
      <c r="D17" s="7" t="s">
        <v>76</v>
      </c>
      <c r="E17" s="8">
        <v>38421.43</v>
      </c>
    </row>
    <row r="18" spans="3:5">
      <c r="C18" s="6">
        <v>13</v>
      </c>
      <c r="D18" s="7" t="s">
        <v>80</v>
      </c>
      <c r="E18" s="8">
        <v>179</v>
      </c>
    </row>
    <row r="19" spans="3:5">
      <c r="C19" s="6">
        <v>14</v>
      </c>
      <c r="D19" s="7" t="s">
        <v>84</v>
      </c>
      <c r="E19" s="8">
        <v>270</v>
      </c>
    </row>
    <row r="20" spans="3:5">
      <c r="C20" s="6">
        <v>15</v>
      </c>
      <c r="D20" s="7" t="s">
        <v>86</v>
      </c>
      <c r="E20" s="8">
        <v>652.6</v>
      </c>
    </row>
    <row r="21" spans="3:5">
      <c r="C21" s="6">
        <v>16</v>
      </c>
      <c r="D21" s="7" t="s">
        <v>87</v>
      </c>
      <c r="E21" s="8">
        <v>3309.37</v>
      </c>
    </row>
    <row r="22" spans="3:5">
      <c r="C22" s="6">
        <v>17</v>
      </c>
      <c r="D22" s="7" t="s">
        <v>88</v>
      </c>
      <c r="E22" s="8">
        <v>8531.8799999999992</v>
      </c>
    </row>
    <row r="23" spans="3:5">
      <c r="C23" s="6">
        <v>18</v>
      </c>
      <c r="D23" s="7" t="s">
        <v>94</v>
      </c>
      <c r="E23" s="8">
        <v>31895.38</v>
      </c>
    </row>
    <row r="24" spans="3:5">
      <c r="C24" s="6">
        <v>19</v>
      </c>
      <c r="D24" s="7" t="s">
        <v>97</v>
      </c>
      <c r="E24" s="8">
        <v>16.62</v>
      </c>
    </row>
    <row r="25" spans="3:5">
      <c r="C25" s="6">
        <v>20</v>
      </c>
      <c r="D25" s="7" t="s">
        <v>98</v>
      </c>
      <c r="E25" s="8">
        <v>4264.3999999999996</v>
      </c>
    </row>
    <row r="26" spans="3:5">
      <c r="C26" s="6">
        <v>21</v>
      </c>
      <c r="D26" s="7" t="s">
        <v>99</v>
      </c>
      <c r="E26" s="8">
        <v>156.77000000000001</v>
      </c>
    </row>
    <row r="27" spans="3:5">
      <c r="C27" s="6">
        <v>22</v>
      </c>
      <c r="D27" s="7" t="s">
        <v>104</v>
      </c>
      <c r="E27" s="8">
        <v>102126.63</v>
      </c>
    </row>
    <row r="28" spans="3:5">
      <c r="C28" s="6">
        <v>23</v>
      </c>
      <c r="D28" s="7" t="s">
        <v>105</v>
      </c>
      <c r="E28" s="8">
        <v>866.75</v>
      </c>
    </row>
    <row r="29" spans="3:5">
      <c r="C29" s="6">
        <v>24</v>
      </c>
      <c r="D29" s="7" t="s">
        <v>107</v>
      </c>
      <c r="E29" s="8">
        <v>960.04</v>
      </c>
    </row>
    <row r="30" spans="3:5">
      <c r="C30" s="6">
        <v>25</v>
      </c>
      <c r="D30" s="7" t="s">
        <v>112</v>
      </c>
      <c r="E30" s="8">
        <v>315</v>
      </c>
    </row>
    <row r="31" spans="3:5">
      <c r="C31" s="6">
        <v>26</v>
      </c>
      <c r="D31" s="7" t="s">
        <v>117</v>
      </c>
      <c r="E31" s="8">
        <v>1210.75</v>
      </c>
    </row>
    <row r="32" spans="3:5">
      <c r="C32" s="9">
        <v>27</v>
      </c>
      <c r="D32" s="10" t="s">
        <v>126</v>
      </c>
      <c r="E32" s="8">
        <v>27763.54</v>
      </c>
    </row>
    <row r="33" spans="3:5">
      <c r="C33" s="38" t="s">
        <v>46</v>
      </c>
      <c r="D33" s="38"/>
      <c r="E33" s="11">
        <v>256565.80000000002</v>
      </c>
    </row>
  </sheetData>
  <mergeCells count="2">
    <mergeCell ref="C4:E4"/>
    <mergeCell ref="C33:D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9B80B-2D4D-4F38-B62B-31304EB5906E}">
  <dimension ref="D4:F11"/>
  <sheetViews>
    <sheetView workbookViewId="0">
      <selection activeCell="H4" sqref="H4"/>
    </sheetView>
  </sheetViews>
  <sheetFormatPr defaultRowHeight="14.4"/>
  <cols>
    <col min="5" max="5" width="13.6640625" customWidth="1"/>
  </cols>
  <sheetData>
    <row r="4" spans="4:6" ht="45.75" customHeight="1">
      <c r="D4" s="42" t="s">
        <v>134</v>
      </c>
      <c r="E4" s="42"/>
      <c r="F4" s="42"/>
    </row>
    <row r="5" spans="4:6" ht="33" customHeight="1">
      <c r="D5" s="15" t="s">
        <v>129</v>
      </c>
      <c r="E5" s="1" t="s">
        <v>0</v>
      </c>
      <c r="F5" s="1" t="s">
        <v>135</v>
      </c>
    </row>
    <row r="6" spans="4:6" ht="28.5" customHeight="1">
      <c r="D6" s="6">
        <v>1</v>
      </c>
      <c r="E6" s="14" t="s">
        <v>75</v>
      </c>
      <c r="F6" s="2">
        <v>4157.72</v>
      </c>
    </row>
    <row r="7" spans="4:6">
      <c r="D7" s="6">
        <v>2</v>
      </c>
      <c r="E7" s="14" t="s">
        <v>80</v>
      </c>
      <c r="F7" s="2">
        <v>163.5</v>
      </c>
    </row>
    <row r="8" spans="4:6">
      <c r="D8" s="6">
        <v>3</v>
      </c>
      <c r="E8" s="14" t="s">
        <v>81</v>
      </c>
      <c r="F8" s="2">
        <v>420.7</v>
      </c>
    </row>
    <row r="9" spans="4:6">
      <c r="D9" s="6">
        <v>4</v>
      </c>
      <c r="E9" s="14" t="s">
        <v>91</v>
      </c>
      <c r="F9" s="2">
        <v>3763</v>
      </c>
    </row>
    <row r="10" spans="4:6">
      <c r="D10" s="6">
        <v>5</v>
      </c>
      <c r="E10" s="14" t="s">
        <v>95</v>
      </c>
      <c r="F10" s="2">
        <v>11045.27</v>
      </c>
    </row>
    <row r="11" spans="4:6" ht="38.25" customHeight="1">
      <c r="D11" s="38" t="s">
        <v>46</v>
      </c>
      <c r="E11" s="38"/>
      <c r="F11" s="3">
        <v>19550.190000000002</v>
      </c>
    </row>
  </sheetData>
  <mergeCells count="2">
    <mergeCell ref="D4:F4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2024 Yılı İl Karma Yem</vt:lpstr>
      <vt:lpstr>Premiks</vt:lpstr>
      <vt:lpstr>Yem Katkı</vt:lpstr>
      <vt:lpstr>Yalama Taşı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Meliha ÇARDAK</dc:creator>
  <cp:lastModifiedBy>G A</cp:lastModifiedBy>
  <dcterms:created xsi:type="dcterms:W3CDTF">2015-06-05T18:19:34Z</dcterms:created>
  <dcterms:modified xsi:type="dcterms:W3CDTF">2025-07-28T14:51:00Z</dcterms:modified>
</cp:coreProperties>
</file>