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6F5A777-3482-4059-8410-4ACA3AD76F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 Yılı Karma Yem Üretim İl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74" i="1" l="1"/>
  <c r="BA74" i="1"/>
  <c r="AZ74" i="1"/>
  <c r="AY74" i="1"/>
  <c r="AX74" i="1"/>
  <c r="BB73" i="1"/>
  <c r="BA73" i="1"/>
  <c r="AZ73" i="1"/>
  <c r="AY73" i="1"/>
  <c r="AX73" i="1"/>
  <c r="BB72" i="1"/>
  <c r="BA72" i="1"/>
  <c r="AZ72" i="1"/>
  <c r="AY72" i="1"/>
  <c r="AX72" i="1"/>
  <c r="BB71" i="1"/>
  <c r="BA71" i="1"/>
  <c r="AZ71" i="1"/>
  <c r="AY71" i="1"/>
  <c r="AX71" i="1"/>
  <c r="BB70" i="1"/>
  <c r="BA70" i="1"/>
  <c r="AZ70" i="1"/>
  <c r="AY70" i="1"/>
  <c r="AX70" i="1"/>
  <c r="BB69" i="1"/>
  <c r="BA69" i="1"/>
  <c r="AZ69" i="1"/>
  <c r="AY69" i="1"/>
  <c r="AX69" i="1"/>
  <c r="BB68" i="1"/>
  <c r="BA68" i="1"/>
  <c r="AZ68" i="1"/>
  <c r="AY68" i="1"/>
  <c r="AX68" i="1"/>
  <c r="BB67" i="1"/>
  <c r="BA67" i="1"/>
  <c r="AZ67" i="1"/>
  <c r="AY67" i="1"/>
  <c r="AX67" i="1"/>
  <c r="BB66" i="1"/>
  <c r="BA66" i="1"/>
  <c r="AZ66" i="1"/>
  <c r="AY66" i="1"/>
  <c r="AX66" i="1"/>
  <c r="BB65" i="1"/>
  <c r="BA65" i="1"/>
  <c r="AZ65" i="1"/>
  <c r="AY65" i="1"/>
  <c r="AX65" i="1"/>
  <c r="BB64" i="1"/>
  <c r="BA64" i="1"/>
  <c r="AZ64" i="1"/>
  <c r="AY64" i="1"/>
  <c r="AX64" i="1"/>
  <c r="BB63" i="1"/>
  <c r="BA63" i="1"/>
  <c r="AZ63" i="1"/>
  <c r="AY63" i="1"/>
  <c r="AX63" i="1"/>
  <c r="BB62" i="1"/>
  <c r="BA62" i="1"/>
  <c r="AZ62" i="1"/>
  <c r="AY62" i="1"/>
  <c r="AX62" i="1"/>
  <c r="BB61" i="1"/>
  <c r="BA61" i="1"/>
  <c r="AZ61" i="1"/>
  <c r="AY61" i="1"/>
  <c r="AX61" i="1"/>
  <c r="BB60" i="1"/>
  <c r="BA60" i="1"/>
  <c r="AZ60" i="1"/>
  <c r="AY60" i="1"/>
  <c r="AX60" i="1"/>
  <c r="BB59" i="1"/>
  <c r="BA59" i="1"/>
  <c r="AZ59" i="1"/>
  <c r="AY59" i="1"/>
  <c r="AX59" i="1"/>
  <c r="BB58" i="1"/>
  <c r="BA58" i="1"/>
  <c r="AZ58" i="1"/>
  <c r="AY58" i="1"/>
  <c r="AX58" i="1"/>
  <c r="BB57" i="1"/>
  <c r="BA57" i="1"/>
  <c r="AZ57" i="1"/>
  <c r="AY57" i="1"/>
  <c r="AX57" i="1"/>
  <c r="BB56" i="1"/>
  <c r="BA56" i="1"/>
  <c r="AZ56" i="1"/>
  <c r="AY56" i="1"/>
  <c r="AX56" i="1"/>
  <c r="BB55" i="1"/>
  <c r="BA55" i="1"/>
  <c r="AZ55" i="1"/>
  <c r="AY55" i="1"/>
  <c r="AX55" i="1"/>
  <c r="BB54" i="1"/>
  <c r="BA54" i="1"/>
  <c r="AZ54" i="1"/>
  <c r="AY54" i="1"/>
  <c r="AX54" i="1"/>
  <c r="BB53" i="1"/>
  <c r="BA53" i="1"/>
  <c r="AZ53" i="1"/>
  <c r="AY53" i="1"/>
  <c r="AX53" i="1"/>
  <c r="BB52" i="1"/>
  <c r="BA52" i="1"/>
  <c r="AZ52" i="1"/>
  <c r="AY52" i="1"/>
  <c r="AX52" i="1"/>
  <c r="BB51" i="1"/>
  <c r="BA51" i="1"/>
  <c r="AZ51" i="1"/>
  <c r="AY51" i="1"/>
  <c r="AX51" i="1"/>
  <c r="BB50" i="1"/>
  <c r="BA50" i="1"/>
  <c r="AZ50" i="1"/>
  <c r="AY50" i="1"/>
  <c r="AX50" i="1"/>
  <c r="BB49" i="1"/>
  <c r="BA49" i="1"/>
  <c r="AZ49" i="1"/>
  <c r="AY49" i="1"/>
  <c r="AX49" i="1"/>
  <c r="BB48" i="1"/>
  <c r="BA48" i="1"/>
  <c r="AZ48" i="1"/>
  <c r="AY48" i="1"/>
  <c r="AX48" i="1"/>
  <c r="BB47" i="1"/>
  <c r="BA47" i="1"/>
  <c r="AZ47" i="1"/>
  <c r="AY47" i="1"/>
  <c r="AX47" i="1"/>
  <c r="BB46" i="1"/>
  <c r="BA46" i="1"/>
  <c r="AZ46" i="1"/>
  <c r="AY46" i="1"/>
  <c r="AX46" i="1"/>
  <c r="BB45" i="1"/>
  <c r="BA45" i="1"/>
  <c r="AZ45" i="1"/>
  <c r="AY45" i="1"/>
  <c r="AX45" i="1"/>
  <c r="BB44" i="1"/>
  <c r="BA44" i="1"/>
  <c r="AZ44" i="1"/>
  <c r="AY44" i="1"/>
  <c r="AX44" i="1"/>
  <c r="BB43" i="1"/>
  <c r="BA43" i="1"/>
  <c r="AZ43" i="1"/>
  <c r="AY43" i="1"/>
  <c r="AX43" i="1"/>
  <c r="BB42" i="1"/>
  <c r="BA42" i="1"/>
  <c r="AZ42" i="1"/>
  <c r="AY42" i="1"/>
  <c r="AX42" i="1"/>
  <c r="BB41" i="1"/>
  <c r="BA41" i="1"/>
  <c r="AZ41" i="1"/>
  <c r="AY41" i="1"/>
  <c r="AX41" i="1"/>
  <c r="BB40" i="1"/>
  <c r="BA40" i="1"/>
  <c r="AZ40" i="1"/>
  <c r="AY40" i="1"/>
  <c r="AX40" i="1"/>
  <c r="BB39" i="1"/>
  <c r="BA39" i="1"/>
  <c r="AZ39" i="1"/>
  <c r="AY39" i="1"/>
  <c r="AX39" i="1"/>
  <c r="BB38" i="1"/>
  <c r="BA38" i="1"/>
  <c r="AZ38" i="1"/>
  <c r="AY38" i="1"/>
  <c r="AX38" i="1"/>
  <c r="BB37" i="1"/>
  <c r="BA37" i="1"/>
  <c r="AZ37" i="1"/>
  <c r="AY37" i="1"/>
  <c r="AX37" i="1"/>
  <c r="BB36" i="1"/>
  <c r="BA36" i="1"/>
  <c r="AZ36" i="1"/>
  <c r="AY36" i="1"/>
  <c r="AX36" i="1"/>
  <c r="BB35" i="1"/>
  <c r="BA35" i="1"/>
  <c r="AZ35" i="1"/>
  <c r="AY35" i="1"/>
  <c r="AX35" i="1"/>
  <c r="BB34" i="1"/>
  <c r="BA34" i="1"/>
  <c r="AZ34" i="1"/>
  <c r="AY34" i="1"/>
  <c r="AX34" i="1"/>
  <c r="BB33" i="1"/>
  <c r="BA33" i="1"/>
  <c r="AZ33" i="1"/>
  <c r="AY33" i="1"/>
  <c r="AX33" i="1"/>
  <c r="BB32" i="1"/>
  <c r="BA32" i="1"/>
  <c r="AZ32" i="1"/>
  <c r="AY32" i="1"/>
  <c r="AX32" i="1"/>
  <c r="BB31" i="1"/>
  <c r="BA31" i="1"/>
  <c r="AZ31" i="1"/>
  <c r="AY31" i="1"/>
  <c r="AX31" i="1"/>
  <c r="BB30" i="1"/>
  <c r="BA30" i="1"/>
  <c r="AZ30" i="1"/>
  <c r="AY30" i="1"/>
  <c r="AX30" i="1"/>
  <c r="BB29" i="1"/>
  <c r="BA29" i="1"/>
  <c r="AZ29" i="1"/>
  <c r="AY29" i="1"/>
  <c r="AX29" i="1"/>
  <c r="BB28" i="1"/>
  <c r="BA28" i="1"/>
  <c r="AZ28" i="1"/>
  <c r="AY28" i="1"/>
  <c r="AX28" i="1"/>
  <c r="BB27" i="1"/>
  <c r="BA27" i="1"/>
  <c r="AZ27" i="1"/>
  <c r="AY27" i="1"/>
  <c r="AX27" i="1"/>
  <c r="BB26" i="1"/>
  <c r="BA26" i="1"/>
  <c r="AZ26" i="1"/>
  <c r="AY26" i="1"/>
  <c r="AX26" i="1"/>
  <c r="BB25" i="1"/>
  <c r="BA25" i="1"/>
  <c r="AZ25" i="1"/>
  <c r="AY25" i="1"/>
  <c r="AX25" i="1"/>
  <c r="BB24" i="1"/>
  <c r="BA24" i="1"/>
  <c r="AZ24" i="1"/>
  <c r="AY24" i="1"/>
  <c r="AX24" i="1"/>
  <c r="BB23" i="1"/>
  <c r="BA23" i="1"/>
  <c r="AZ23" i="1"/>
  <c r="AY23" i="1"/>
  <c r="AX23" i="1"/>
  <c r="BB22" i="1"/>
  <c r="BA22" i="1"/>
  <c r="AZ22" i="1"/>
  <c r="AY22" i="1"/>
  <c r="AX22" i="1"/>
  <c r="BB21" i="1"/>
  <c r="BA21" i="1"/>
  <c r="AZ21" i="1"/>
  <c r="AY21" i="1"/>
  <c r="AX21" i="1"/>
  <c r="BB20" i="1"/>
  <c r="BA20" i="1"/>
  <c r="AZ20" i="1"/>
  <c r="AY20" i="1"/>
  <c r="AX20" i="1"/>
  <c r="BB19" i="1"/>
  <c r="BA19" i="1"/>
  <c r="AZ19" i="1"/>
  <c r="AY19" i="1"/>
  <c r="AX19" i="1"/>
  <c r="BB18" i="1"/>
  <c r="BA18" i="1"/>
  <c r="AZ18" i="1"/>
  <c r="AY18" i="1"/>
  <c r="AX18" i="1"/>
  <c r="BB17" i="1"/>
  <c r="BA17" i="1"/>
  <c r="AZ17" i="1"/>
  <c r="AY17" i="1"/>
  <c r="AX17" i="1"/>
  <c r="BB16" i="1"/>
  <c r="BA16" i="1"/>
  <c r="AZ16" i="1"/>
  <c r="AY16" i="1"/>
  <c r="AX16" i="1"/>
  <c r="BB15" i="1"/>
  <c r="BA15" i="1"/>
  <c r="AZ15" i="1"/>
  <c r="AY15" i="1"/>
  <c r="AX15" i="1"/>
  <c r="BB14" i="1"/>
  <c r="BA14" i="1"/>
  <c r="AZ14" i="1"/>
  <c r="AY14" i="1"/>
  <c r="AX14" i="1"/>
  <c r="BB13" i="1"/>
  <c r="BA13" i="1"/>
  <c r="AZ13" i="1"/>
  <c r="AY13" i="1"/>
  <c r="AX13" i="1"/>
  <c r="BB12" i="1"/>
  <c r="BA12" i="1"/>
  <c r="AZ12" i="1"/>
  <c r="AY12" i="1"/>
  <c r="AX12" i="1"/>
  <c r="BB11" i="1"/>
  <c r="BA11" i="1"/>
  <c r="AZ11" i="1"/>
  <c r="AY11" i="1"/>
  <c r="AX11" i="1"/>
  <c r="BC11" i="1" s="1"/>
  <c r="BB10" i="1"/>
  <c r="BA10" i="1"/>
  <c r="AZ10" i="1"/>
  <c r="AY10" i="1"/>
  <c r="BC10" i="1" s="1"/>
  <c r="AX10" i="1"/>
  <c r="BB9" i="1"/>
  <c r="BA9" i="1"/>
  <c r="AZ9" i="1"/>
  <c r="AY9" i="1"/>
  <c r="AX9" i="1"/>
  <c r="BB8" i="1"/>
  <c r="BA8" i="1"/>
  <c r="AZ8" i="1"/>
  <c r="AY8" i="1"/>
  <c r="AX8" i="1"/>
  <c r="BB7" i="1"/>
  <c r="BA7" i="1"/>
  <c r="AZ7" i="1"/>
  <c r="AY7" i="1"/>
  <c r="AX7" i="1"/>
  <c r="BC7" i="1" s="1"/>
  <c r="BB6" i="1"/>
  <c r="BA6" i="1"/>
  <c r="AZ6" i="1"/>
  <c r="AY6" i="1"/>
  <c r="BC6" i="1" s="1"/>
  <c r="AX6" i="1"/>
  <c r="BB5" i="1"/>
  <c r="BA5" i="1"/>
  <c r="AZ5" i="1"/>
  <c r="AY5" i="1"/>
  <c r="AX5" i="1"/>
  <c r="BB4" i="1"/>
  <c r="BA4" i="1"/>
  <c r="AZ4" i="1"/>
  <c r="AY4" i="1"/>
  <c r="AX4" i="1"/>
  <c r="BC24" i="1" l="1"/>
  <c r="BC69" i="1"/>
  <c r="BC73" i="1"/>
  <c r="BC12" i="1"/>
  <c r="BC16" i="1"/>
  <c r="BC20" i="1"/>
  <c r="BC28" i="1"/>
  <c r="BC66" i="1"/>
  <c r="BC4" i="1"/>
  <c r="BC8" i="1"/>
  <c r="BC32" i="1"/>
  <c r="BC36" i="1"/>
  <c r="BC40" i="1"/>
  <c r="BC44" i="1"/>
  <c r="BC48" i="1"/>
  <c r="BC52" i="1"/>
  <c r="BC56" i="1"/>
  <c r="BC60" i="1"/>
  <c r="BC64" i="1"/>
  <c r="BC67" i="1"/>
  <c r="BC70" i="1"/>
  <c r="BC71" i="1"/>
  <c r="BC5" i="1"/>
  <c r="BC9" i="1"/>
  <c r="BC13" i="1"/>
  <c r="BC17" i="1"/>
  <c r="BC21" i="1"/>
  <c r="BC25" i="1"/>
  <c r="BC29" i="1"/>
  <c r="BC33" i="1"/>
  <c r="BC37" i="1"/>
  <c r="BC41" i="1"/>
  <c r="BC45" i="1"/>
  <c r="BC49" i="1"/>
  <c r="BC53" i="1"/>
  <c r="BC57" i="1"/>
  <c r="BC61" i="1"/>
  <c r="BC65" i="1"/>
  <c r="BC68" i="1"/>
  <c r="BC72" i="1"/>
  <c r="BC14" i="1"/>
  <c r="BC15" i="1"/>
  <c r="BC18" i="1"/>
  <c r="BC19" i="1"/>
  <c r="BC22" i="1"/>
  <c r="BC23" i="1"/>
  <c r="BC26" i="1"/>
  <c r="BC27" i="1"/>
  <c r="BC30" i="1"/>
  <c r="BC31" i="1"/>
  <c r="BC34" i="1"/>
  <c r="BC35" i="1"/>
  <c r="BC38" i="1"/>
  <c r="BC39" i="1"/>
  <c r="BC42" i="1"/>
  <c r="BC43" i="1"/>
  <c r="BC46" i="1"/>
  <c r="BC47" i="1"/>
  <c r="BC50" i="1"/>
  <c r="BC51" i="1"/>
  <c r="BC54" i="1"/>
  <c r="BC55" i="1"/>
  <c r="BC58" i="1"/>
  <c r="BC59" i="1"/>
  <c r="BC62" i="1"/>
  <c r="BC63" i="1"/>
  <c r="BC74" i="1"/>
</calcChain>
</file>

<file path=xl/sharedStrings.xml><?xml version="1.0" encoding="utf-8"?>
<sst xmlns="http://schemas.openxmlformats.org/spreadsheetml/2006/main" count="202" uniqueCount="128">
  <si>
    <t>2019 YILI KARMA YEM ÜRETİMLERİ (Ton)</t>
  </si>
  <si>
    <t>İL ADI</t>
  </si>
  <si>
    <t>Alabalık Yemi</t>
  </si>
  <si>
    <t>Arı Yemi</t>
  </si>
  <si>
    <t>At Yemi</t>
  </si>
  <si>
    <t>Balık Yavru-Büyütme Yemi</t>
  </si>
  <si>
    <t>Buzağı Maması</t>
  </si>
  <si>
    <t>Buzağı Yemi</t>
  </si>
  <si>
    <t>Büyükbaş Konsantre Yemi</t>
  </si>
  <si>
    <t>Damızlık Etlik Piliç Yemi</t>
  </si>
  <si>
    <t>Damızlık Hindi Yemi</t>
  </si>
  <si>
    <t>Damızlık Yumurta Yemi</t>
  </si>
  <si>
    <t>Deney Hayvanları Yemi</t>
  </si>
  <si>
    <t>Diğer Büyükbaş Yemleri</t>
  </si>
  <si>
    <t>Diğer Ev ve Süs Hayvanları Yemi</t>
  </si>
  <si>
    <t>Diğer Kanatlı Yemleri (ördek, kaz vb.)</t>
  </si>
  <si>
    <t>Diğer Karma Yemler</t>
  </si>
  <si>
    <t>Diğer Kültür Balığı Yemi</t>
  </si>
  <si>
    <t>Diğer Küçükbaş Yemleri</t>
  </si>
  <si>
    <t>Diğer Su Ürünleri Yemi</t>
  </si>
  <si>
    <t>Düve Yemi</t>
  </si>
  <si>
    <t>Etlik Civciv Yemi</t>
  </si>
  <si>
    <t>Etlik Piliç Yemi</t>
  </si>
  <si>
    <t>Hindi Yemi</t>
  </si>
  <si>
    <t>Kafes Tavuk Yemi</t>
  </si>
  <si>
    <t>Kedi-Köpek Maması-Yemi</t>
  </si>
  <si>
    <t>Kesim Öncesi Etlik Piliç Yemi</t>
  </si>
  <si>
    <t>Keçi Yemi</t>
  </si>
  <si>
    <t>Konsantre Kanatlı Yemi</t>
  </si>
  <si>
    <t>Koyun Süt Yemi</t>
  </si>
  <si>
    <t>Koç Yemi</t>
  </si>
  <si>
    <t>Kuzu - Oğlak Yemi</t>
  </si>
  <si>
    <t>Köpek Çiğneme Ürünü</t>
  </si>
  <si>
    <t>Küçükbaş Konsantre Yemi</t>
  </si>
  <si>
    <t>Levrek Yemi</t>
  </si>
  <si>
    <t>Piliç Büyütme Yemi</t>
  </si>
  <si>
    <t>Piliç Geliştirme Yemi</t>
  </si>
  <si>
    <t>Sazan Yemi</t>
  </si>
  <si>
    <t>Somon Yemi</t>
  </si>
  <si>
    <t>Süs Balığı Yemi</t>
  </si>
  <si>
    <t>Süs Kuş Yemi</t>
  </si>
  <si>
    <t>Sığır Besi Yemi</t>
  </si>
  <si>
    <t>Sığır Süt Yemi</t>
  </si>
  <si>
    <t>Toklu Besi Yemi</t>
  </si>
  <si>
    <t>Yumurta Civciv Yemi</t>
  </si>
  <si>
    <t>Yumurta Tavuk Yemi</t>
  </si>
  <si>
    <t>Çipura Yemi</t>
  </si>
  <si>
    <t>– TOPLAM –</t>
  </si>
  <si>
    <t xml:space="preserve">İl </t>
  </si>
  <si>
    <t>Kanatlı Yemleri (Ton)</t>
  </si>
  <si>
    <t>B.Baş Yemleri (Ton)</t>
  </si>
  <si>
    <t>K.Baş Yemleri (Ton)</t>
  </si>
  <si>
    <t>Balık Yemleri (Ton)</t>
  </si>
  <si>
    <t>Diğer Karma Yemler (Ton)</t>
  </si>
  <si>
    <t>Toplam Karma Yem (Ton)</t>
  </si>
  <si>
    <t>Adana</t>
  </si>
  <si>
    <t>Adıyaman</t>
  </si>
  <si>
    <t>Afyonkarahisar</t>
  </si>
  <si>
    <t>Ağrı</t>
  </si>
  <si>
    <t xml:space="preserve"> Amasya</t>
  </si>
  <si>
    <t>Ankara</t>
  </si>
  <si>
    <t>Antalya</t>
  </si>
  <si>
    <t>Aydın</t>
  </si>
  <si>
    <t>Balıkesir</t>
  </si>
  <si>
    <t>Bilecik</t>
  </si>
  <si>
    <t>Bingöl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</si>
  <si>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</si>
  <si>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</si>
  <si>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</si>
  <si>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</si>
  <si>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</si>
  <si>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</si>
  <si>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</si>
  <si>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</si>
  <si>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</si>
  <si>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</si>
  <si>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</si>
  <si>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</si>
  <si>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</si>
  <si>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</si>
  <si>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</si>
  <si>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</si>
  <si>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</si>
  <si>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</si>
  <si>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</si>
  <si>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</si>
  <si>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</si>
  <si>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</si>
  <si>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</si>
  <si>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</si>
  <si>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</si>
  <si>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</si>
  <si>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</si>
  <si>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</si>
  <si>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</si>
  <si>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 xml:space="preserve"> Malatya</t>
  </si>
  <si>
    <t xml:space="preserve"> Manisa</t>
  </si>
  <si>
    <t>Kahramanmaraş</t>
  </si>
  <si>
    <t>Mardin</t>
  </si>
  <si>
    <t>Muğla</t>
  </si>
  <si>
    <t>Nevşehir</t>
  </si>
  <si>
    <t>Niğde</t>
  </si>
  <si>
    <t>Ordu</t>
  </si>
  <si>
    <t>Rize</t>
  </si>
  <si>
    <t>Sakarya</t>
  </si>
  <si>
    <t>Samsun</t>
  </si>
  <si>
    <t>Sinop</t>
  </si>
  <si>
    <t>Sivas</t>
  </si>
  <si>
    <t>Tekirdağ</t>
  </si>
  <si>
    <t>Tokat</t>
  </si>
  <si>
    <t>Trabzon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</si>
  <si>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</si>
  <si>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</si>
  <si>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</si>
  <si>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</si>
  <si>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</si>
  <si>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</si>
  <si>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</si>
  <si>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</si>
  <si>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</si>
  <si>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</si>
  <si>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Yalova</t>
  </si>
  <si>
    <t>Kilis</t>
  </si>
  <si>
    <t>Osmaniye</t>
  </si>
  <si>
    <t>Düzce</t>
  </si>
  <si>
    <t>Toplam</t>
  </si>
  <si>
    <t>2019 Yılı Karma Yem Üretimi</t>
  </si>
  <si>
    <t>Kaynak: Tarım ve Orman Bakanlığı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</si>
</sst>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3" fontId="0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/>
    <xf numFmtId="1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2" fillId="0" borderId="1" xfId="0" applyNumberFormat="1" applyFont="1" applyFill="1" applyBorder="1" applyAlignment="1"/>
    <xf numFmtId="1" fontId="2" fillId="7" borderId="2" xfId="0" applyNumberFormat="1" applyFont="1" applyFill="1" applyBorder="1" applyAlignment="1"/>
    <xf numFmtId="0" fontId="3" fillId="7" borderId="1" xfId="0" applyNumberFormat="1" applyFont="1" applyFill="1" applyBorder="1" applyAlignment="1"/>
    <xf numFmtId="3" fontId="3" fillId="7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2:BC78"/>
  <sheetViews>
    <sheetView tabSelected="1" topLeftCell="A68" workbookViewId="0">
      <selection activeCell="A77" sqref="A77"/>
    </sheetView>
  </sheetViews>
  <sheetFormatPr defaultRowHeight="14.4" x14ac:dyDescent="0.3"/>
  <cols>
    <col min="1" max="1" width="25.109375" style="1" customWidth="1"/>
    <col min="2" max="4" width="9.33203125" style="1" bestFit="1" customWidth="1"/>
    <col min="5" max="5" width="12.6640625" style="1" customWidth="1"/>
    <col min="6" max="13" width="9.33203125" style="1" bestFit="1" customWidth="1"/>
    <col min="14" max="14" width="13.44140625" style="1" customWidth="1"/>
    <col min="15" max="15" width="14.5546875" style="1" customWidth="1"/>
    <col min="16" max="16" width="9.33203125" style="1" bestFit="1" customWidth="1"/>
    <col min="17" max="17" width="13" style="1" customWidth="1"/>
    <col min="18" max="18" width="9.33203125" style="1" bestFit="1" customWidth="1"/>
    <col min="19" max="19" width="11.44140625" style="1" customWidth="1"/>
    <col min="20" max="20" width="9.33203125" style="1" bestFit="1" customWidth="1"/>
    <col min="21" max="21" width="12.33203125" style="1" customWidth="1"/>
    <col min="22" max="24" width="9.33203125" style="1" bestFit="1" customWidth="1"/>
    <col min="25" max="25" width="12.6640625" style="1" customWidth="1"/>
    <col min="26" max="26" width="14.33203125" style="1" customWidth="1"/>
    <col min="27" max="27" width="9.33203125" style="1" bestFit="1" customWidth="1"/>
    <col min="28" max="28" width="11.5546875" style="1" customWidth="1"/>
    <col min="29" max="30" width="9.33203125" style="1" bestFit="1" customWidth="1"/>
    <col min="31" max="31" width="12.5546875" style="1" customWidth="1"/>
    <col min="32" max="32" width="11.5546875" style="1" customWidth="1"/>
    <col min="33" max="33" width="11.33203125" style="1" customWidth="1"/>
    <col min="34" max="34" width="9.33203125" style="1" bestFit="1" customWidth="1"/>
    <col min="35" max="35" width="11.6640625" style="1" customWidth="1"/>
    <col min="36" max="36" width="11.33203125" style="1" customWidth="1"/>
    <col min="37" max="43" width="9.33203125" style="1" bestFit="1" customWidth="1"/>
    <col min="44" max="44" width="13" style="1" customWidth="1"/>
    <col min="45" max="45" width="12.33203125" style="1" customWidth="1"/>
    <col min="46" max="46" width="9.33203125" style="1" bestFit="1" customWidth="1"/>
    <col min="47" max="47" width="10.109375" style="1" bestFit="1" customWidth="1"/>
    <col min="48" max="48" width="9.109375" style="1"/>
    <col min="49" max="51" width="15.44140625" style="1" customWidth="1"/>
    <col min="52" max="52" width="15.88671875" style="1" customWidth="1"/>
    <col min="53" max="53" width="13.6640625" style="1" customWidth="1"/>
    <col min="54" max="54" width="16.6640625" style="1" customWidth="1"/>
    <col min="55" max="55" width="15" style="1" customWidth="1"/>
    <col min="56" max="255" width="9.109375" style="1"/>
    <col min="256" max="256" width="23.88671875" style="1" customWidth="1"/>
    <col min="257" max="259" width="9.33203125" style="1" bestFit="1" customWidth="1"/>
    <col min="260" max="260" width="12.6640625" style="1" customWidth="1"/>
    <col min="261" max="268" width="9.33203125" style="1" bestFit="1" customWidth="1"/>
    <col min="269" max="269" width="13.44140625" style="1" customWidth="1"/>
    <col min="270" max="270" width="14.5546875" style="1" customWidth="1"/>
    <col min="271" max="271" width="9.33203125" style="1" bestFit="1" customWidth="1"/>
    <col min="272" max="272" width="13" style="1" customWidth="1"/>
    <col min="273" max="273" width="9.33203125" style="1" bestFit="1" customWidth="1"/>
    <col min="274" max="274" width="11.44140625" style="1" customWidth="1"/>
    <col min="275" max="275" width="9.33203125" style="1" bestFit="1" customWidth="1"/>
    <col min="276" max="276" width="12.33203125" style="1" customWidth="1"/>
    <col min="277" max="279" width="9.33203125" style="1" bestFit="1" customWidth="1"/>
    <col min="280" max="280" width="12.6640625" style="1" customWidth="1"/>
    <col min="281" max="281" width="14.33203125" style="1" customWidth="1"/>
    <col min="282" max="282" width="9.33203125" style="1" bestFit="1" customWidth="1"/>
    <col min="283" max="283" width="11.5546875" style="1" customWidth="1"/>
    <col min="284" max="285" width="9.33203125" style="1" bestFit="1" customWidth="1"/>
    <col min="286" max="286" width="12.5546875" style="1" customWidth="1"/>
    <col min="287" max="287" width="11.5546875" style="1" customWidth="1"/>
    <col min="288" max="288" width="11.33203125" style="1" customWidth="1"/>
    <col min="289" max="289" width="9.33203125" style="1" bestFit="1" customWidth="1"/>
    <col min="290" max="290" width="11.6640625" style="1" customWidth="1"/>
    <col min="291" max="291" width="11.33203125" style="1" customWidth="1"/>
    <col min="292" max="298" width="9.33203125" style="1" bestFit="1" customWidth="1"/>
    <col min="299" max="299" width="13" style="1" customWidth="1"/>
    <col min="300" max="300" width="12.33203125" style="1" customWidth="1"/>
    <col min="301" max="301" width="9.33203125" style="1" bestFit="1" customWidth="1"/>
    <col min="302" max="302" width="10.109375" style="1" bestFit="1" customWidth="1"/>
    <col min="303" max="303" width="9.109375" style="1"/>
    <col min="304" max="306" width="15.44140625" style="1" customWidth="1"/>
    <col min="307" max="307" width="15.88671875" style="1" customWidth="1"/>
    <col min="308" max="308" width="13.6640625" style="1" customWidth="1"/>
    <col min="309" max="309" width="16.6640625" style="1" customWidth="1"/>
    <col min="310" max="310" width="15" style="1" customWidth="1"/>
    <col min="311" max="511" width="9.109375" style="1"/>
    <col min="512" max="512" width="23.88671875" style="1" customWidth="1"/>
    <col min="513" max="515" width="9.33203125" style="1" bestFit="1" customWidth="1"/>
    <col min="516" max="516" width="12.6640625" style="1" customWidth="1"/>
    <col min="517" max="524" width="9.33203125" style="1" bestFit="1" customWidth="1"/>
    <col min="525" max="525" width="13.44140625" style="1" customWidth="1"/>
    <col min="526" max="526" width="14.5546875" style="1" customWidth="1"/>
    <col min="527" max="527" width="9.33203125" style="1" bestFit="1" customWidth="1"/>
    <col min="528" max="528" width="13" style="1" customWidth="1"/>
    <col min="529" max="529" width="9.33203125" style="1" bestFit="1" customWidth="1"/>
    <col min="530" max="530" width="11.44140625" style="1" customWidth="1"/>
    <col min="531" max="531" width="9.33203125" style="1" bestFit="1" customWidth="1"/>
    <col min="532" max="532" width="12.33203125" style="1" customWidth="1"/>
    <col min="533" max="535" width="9.33203125" style="1" bestFit="1" customWidth="1"/>
    <col min="536" max="536" width="12.6640625" style="1" customWidth="1"/>
    <col min="537" max="537" width="14.33203125" style="1" customWidth="1"/>
    <col min="538" max="538" width="9.33203125" style="1" bestFit="1" customWidth="1"/>
    <col min="539" max="539" width="11.5546875" style="1" customWidth="1"/>
    <col min="540" max="541" width="9.33203125" style="1" bestFit="1" customWidth="1"/>
    <col min="542" max="542" width="12.5546875" style="1" customWidth="1"/>
    <col min="543" max="543" width="11.5546875" style="1" customWidth="1"/>
    <col min="544" max="544" width="11.33203125" style="1" customWidth="1"/>
    <col min="545" max="545" width="9.33203125" style="1" bestFit="1" customWidth="1"/>
    <col min="546" max="546" width="11.6640625" style="1" customWidth="1"/>
    <col min="547" max="547" width="11.33203125" style="1" customWidth="1"/>
    <col min="548" max="554" width="9.33203125" style="1" bestFit="1" customWidth="1"/>
    <col min="555" max="555" width="13" style="1" customWidth="1"/>
    <col min="556" max="556" width="12.33203125" style="1" customWidth="1"/>
    <col min="557" max="557" width="9.33203125" style="1" bestFit="1" customWidth="1"/>
    <col min="558" max="558" width="10.109375" style="1" bestFit="1" customWidth="1"/>
    <col min="559" max="559" width="9.109375" style="1"/>
    <col min="560" max="562" width="15.44140625" style="1" customWidth="1"/>
    <col min="563" max="563" width="15.88671875" style="1" customWidth="1"/>
    <col min="564" max="564" width="13.6640625" style="1" customWidth="1"/>
    <col min="565" max="565" width="16.6640625" style="1" customWidth="1"/>
    <col min="566" max="566" width="15" style="1" customWidth="1"/>
    <col min="567" max="767" width="9.109375" style="1"/>
    <col min="768" max="768" width="23.88671875" style="1" customWidth="1"/>
    <col min="769" max="771" width="9.33203125" style="1" bestFit="1" customWidth="1"/>
    <col min="772" max="772" width="12.6640625" style="1" customWidth="1"/>
    <col min="773" max="780" width="9.33203125" style="1" bestFit="1" customWidth="1"/>
    <col min="781" max="781" width="13.44140625" style="1" customWidth="1"/>
    <col min="782" max="782" width="14.5546875" style="1" customWidth="1"/>
    <col min="783" max="783" width="9.33203125" style="1" bestFit="1" customWidth="1"/>
    <col min="784" max="784" width="13" style="1" customWidth="1"/>
    <col min="785" max="785" width="9.33203125" style="1" bestFit="1" customWidth="1"/>
    <col min="786" max="786" width="11.44140625" style="1" customWidth="1"/>
    <col min="787" max="787" width="9.33203125" style="1" bestFit="1" customWidth="1"/>
    <col min="788" max="788" width="12.33203125" style="1" customWidth="1"/>
    <col min="789" max="791" width="9.33203125" style="1" bestFit="1" customWidth="1"/>
    <col min="792" max="792" width="12.6640625" style="1" customWidth="1"/>
    <col min="793" max="793" width="14.33203125" style="1" customWidth="1"/>
    <col min="794" max="794" width="9.33203125" style="1" bestFit="1" customWidth="1"/>
    <col min="795" max="795" width="11.5546875" style="1" customWidth="1"/>
    <col min="796" max="797" width="9.33203125" style="1" bestFit="1" customWidth="1"/>
    <col min="798" max="798" width="12.5546875" style="1" customWidth="1"/>
    <col min="799" max="799" width="11.5546875" style="1" customWidth="1"/>
    <col min="800" max="800" width="11.33203125" style="1" customWidth="1"/>
    <col min="801" max="801" width="9.33203125" style="1" bestFit="1" customWidth="1"/>
    <col min="802" max="802" width="11.6640625" style="1" customWidth="1"/>
    <col min="803" max="803" width="11.33203125" style="1" customWidth="1"/>
    <col min="804" max="810" width="9.33203125" style="1" bestFit="1" customWidth="1"/>
    <col min="811" max="811" width="13" style="1" customWidth="1"/>
    <col min="812" max="812" width="12.33203125" style="1" customWidth="1"/>
    <col min="813" max="813" width="9.33203125" style="1" bestFit="1" customWidth="1"/>
    <col min="814" max="814" width="10.109375" style="1" bestFit="1" customWidth="1"/>
    <col min="815" max="815" width="9.109375" style="1"/>
    <col min="816" max="818" width="15.44140625" style="1" customWidth="1"/>
    <col min="819" max="819" width="15.88671875" style="1" customWidth="1"/>
    <col min="820" max="820" width="13.6640625" style="1" customWidth="1"/>
    <col min="821" max="821" width="16.6640625" style="1" customWidth="1"/>
    <col min="822" max="822" width="15" style="1" customWidth="1"/>
    <col min="823" max="1023" width="9.109375" style="1"/>
    <col min="1024" max="1024" width="23.88671875" style="1" customWidth="1"/>
    <col min="1025" max="1027" width="9.33203125" style="1" bestFit="1" customWidth="1"/>
    <col min="1028" max="1028" width="12.6640625" style="1" customWidth="1"/>
    <col min="1029" max="1036" width="9.33203125" style="1" bestFit="1" customWidth="1"/>
    <col min="1037" max="1037" width="13.44140625" style="1" customWidth="1"/>
    <col min="1038" max="1038" width="14.5546875" style="1" customWidth="1"/>
    <col min="1039" max="1039" width="9.33203125" style="1" bestFit="1" customWidth="1"/>
    <col min="1040" max="1040" width="13" style="1" customWidth="1"/>
    <col min="1041" max="1041" width="9.33203125" style="1" bestFit="1" customWidth="1"/>
    <col min="1042" max="1042" width="11.44140625" style="1" customWidth="1"/>
    <col min="1043" max="1043" width="9.33203125" style="1" bestFit="1" customWidth="1"/>
    <col min="1044" max="1044" width="12.33203125" style="1" customWidth="1"/>
    <col min="1045" max="1047" width="9.33203125" style="1" bestFit="1" customWidth="1"/>
    <col min="1048" max="1048" width="12.6640625" style="1" customWidth="1"/>
    <col min="1049" max="1049" width="14.33203125" style="1" customWidth="1"/>
    <col min="1050" max="1050" width="9.33203125" style="1" bestFit="1" customWidth="1"/>
    <col min="1051" max="1051" width="11.5546875" style="1" customWidth="1"/>
    <col min="1052" max="1053" width="9.33203125" style="1" bestFit="1" customWidth="1"/>
    <col min="1054" max="1054" width="12.5546875" style="1" customWidth="1"/>
    <col min="1055" max="1055" width="11.5546875" style="1" customWidth="1"/>
    <col min="1056" max="1056" width="11.33203125" style="1" customWidth="1"/>
    <col min="1057" max="1057" width="9.33203125" style="1" bestFit="1" customWidth="1"/>
    <col min="1058" max="1058" width="11.6640625" style="1" customWidth="1"/>
    <col min="1059" max="1059" width="11.33203125" style="1" customWidth="1"/>
    <col min="1060" max="1066" width="9.33203125" style="1" bestFit="1" customWidth="1"/>
    <col min="1067" max="1067" width="13" style="1" customWidth="1"/>
    <col min="1068" max="1068" width="12.33203125" style="1" customWidth="1"/>
    <col min="1069" max="1069" width="9.33203125" style="1" bestFit="1" customWidth="1"/>
    <col min="1070" max="1070" width="10.109375" style="1" bestFit="1" customWidth="1"/>
    <col min="1071" max="1071" width="9.109375" style="1"/>
    <col min="1072" max="1074" width="15.44140625" style="1" customWidth="1"/>
    <col min="1075" max="1075" width="15.88671875" style="1" customWidth="1"/>
    <col min="1076" max="1076" width="13.6640625" style="1" customWidth="1"/>
    <col min="1077" max="1077" width="16.6640625" style="1" customWidth="1"/>
    <col min="1078" max="1078" width="15" style="1" customWidth="1"/>
    <col min="1079" max="1279" width="9.109375" style="1"/>
    <col min="1280" max="1280" width="23.88671875" style="1" customWidth="1"/>
    <col min="1281" max="1283" width="9.33203125" style="1" bestFit="1" customWidth="1"/>
    <col min="1284" max="1284" width="12.6640625" style="1" customWidth="1"/>
    <col min="1285" max="1292" width="9.33203125" style="1" bestFit="1" customWidth="1"/>
    <col min="1293" max="1293" width="13.44140625" style="1" customWidth="1"/>
    <col min="1294" max="1294" width="14.5546875" style="1" customWidth="1"/>
    <col min="1295" max="1295" width="9.33203125" style="1" bestFit="1" customWidth="1"/>
    <col min="1296" max="1296" width="13" style="1" customWidth="1"/>
    <col min="1297" max="1297" width="9.33203125" style="1" bestFit="1" customWidth="1"/>
    <col min="1298" max="1298" width="11.44140625" style="1" customWidth="1"/>
    <col min="1299" max="1299" width="9.33203125" style="1" bestFit="1" customWidth="1"/>
    <col min="1300" max="1300" width="12.33203125" style="1" customWidth="1"/>
    <col min="1301" max="1303" width="9.33203125" style="1" bestFit="1" customWidth="1"/>
    <col min="1304" max="1304" width="12.6640625" style="1" customWidth="1"/>
    <col min="1305" max="1305" width="14.33203125" style="1" customWidth="1"/>
    <col min="1306" max="1306" width="9.33203125" style="1" bestFit="1" customWidth="1"/>
    <col min="1307" max="1307" width="11.5546875" style="1" customWidth="1"/>
    <col min="1308" max="1309" width="9.33203125" style="1" bestFit="1" customWidth="1"/>
    <col min="1310" max="1310" width="12.5546875" style="1" customWidth="1"/>
    <col min="1311" max="1311" width="11.5546875" style="1" customWidth="1"/>
    <col min="1312" max="1312" width="11.33203125" style="1" customWidth="1"/>
    <col min="1313" max="1313" width="9.33203125" style="1" bestFit="1" customWidth="1"/>
    <col min="1314" max="1314" width="11.6640625" style="1" customWidth="1"/>
    <col min="1315" max="1315" width="11.33203125" style="1" customWidth="1"/>
    <col min="1316" max="1322" width="9.33203125" style="1" bestFit="1" customWidth="1"/>
    <col min="1323" max="1323" width="13" style="1" customWidth="1"/>
    <col min="1324" max="1324" width="12.33203125" style="1" customWidth="1"/>
    <col min="1325" max="1325" width="9.33203125" style="1" bestFit="1" customWidth="1"/>
    <col min="1326" max="1326" width="10.109375" style="1" bestFit="1" customWidth="1"/>
    <col min="1327" max="1327" width="9.109375" style="1"/>
    <col min="1328" max="1330" width="15.44140625" style="1" customWidth="1"/>
    <col min="1331" max="1331" width="15.88671875" style="1" customWidth="1"/>
    <col min="1332" max="1332" width="13.6640625" style="1" customWidth="1"/>
    <col min="1333" max="1333" width="16.6640625" style="1" customWidth="1"/>
    <col min="1334" max="1334" width="15" style="1" customWidth="1"/>
    <col min="1335" max="1535" width="9.109375" style="1"/>
    <col min="1536" max="1536" width="23.88671875" style="1" customWidth="1"/>
    <col min="1537" max="1539" width="9.33203125" style="1" bestFit="1" customWidth="1"/>
    <col min="1540" max="1540" width="12.6640625" style="1" customWidth="1"/>
    <col min="1541" max="1548" width="9.33203125" style="1" bestFit="1" customWidth="1"/>
    <col min="1549" max="1549" width="13.44140625" style="1" customWidth="1"/>
    <col min="1550" max="1550" width="14.5546875" style="1" customWidth="1"/>
    <col min="1551" max="1551" width="9.33203125" style="1" bestFit="1" customWidth="1"/>
    <col min="1552" max="1552" width="13" style="1" customWidth="1"/>
    <col min="1553" max="1553" width="9.33203125" style="1" bestFit="1" customWidth="1"/>
    <col min="1554" max="1554" width="11.44140625" style="1" customWidth="1"/>
    <col min="1555" max="1555" width="9.33203125" style="1" bestFit="1" customWidth="1"/>
    <col min="1556" max="1556" width="12.33203125" style="1" customWidth="1"/>
    <col min="1557" max="1559" width="9.33203125" style="1" bestFit="1" customWidth="1"/>
    <col min="1560" max="1560" width="12.6640625" style="1" customWidth="1"/>
    <col min="1561" max="1561" width="14.33203125" style="1" customWidth="1"/>
    <col min="1562" max="1562" width="9.33203125" style="1" bestFit="1" customWidth="1"/>
    <col min="1563" max="1563" width="11.5546875" style="1" customWidth="1"/>
    <col min="1564" max="1565" width="9.33203125" style="1" bestFit="1" customWidth="1"/>
    <col min="1566" max="1566" width="12.5546875" style="1" customWidth="1"/>
    <col min="1567" max="1567" width="11.5546875" style="1" customWidth="1"/>
    <col min="1568" max="1568" width="11.33203125" style="1" customWidth="1"/>
    <col min="1569" max="1569" width="9.33203125" style="1" bestFit="1" customWidth="1"/>
    <col min="1570" max="1570" width="11.6640625" style="1" customWidth="1"/>
    <col min="1571" max="1571" width="11.33203125" style="1" customWidth="1"/>
    <col min="1572" max="1578" width="9.33203125" style="1" bestFit="1" customWidth="1"/>
    <col min="1579" max="1579" width="13" style="1" customWidth="1"/>
    <col min="1580" max="1580" width="12.33203125" style="1" customWidth="1"/>
    <col min="1581" max="1581" width="9.33203125" style="1" bestFit="1" customWidth="1"/>
    <col min="1582" max="1582" width="10.109375" style="1" bestFit="1" customWidth="1"/>
    <col min="1583" max="1583" width="9.109375" style="1"/>
    <col min="1584" max="1586" width="15.44140625" style="1" customWidth="1"/>
    <col min="1587" max="1587" width="15.88671875" style="1" customWidth="1"/>
    <col min="1588" max="1588" width="13.6640625" style="1" customWidth="1"/>
    <col min="1589" max="1589" width="16.6640625" style="1" customWidth="1"/>
    <col min="1590" max="1590" width="15" style="1" customWidth="1"/>
    <col min="1591" max="1791" width="9.109375" style="1"/>
    <col min="1792" max="1792" width="23.88671875" style="1" customWidth="1"/>
    <col min="1793" max="1795" width="9.33203125" style="1" bestFit="1" customWidth="1"/>
    <col min="1796" max="1796" width="12.6640625" style="1" customWidth="1"/>
    <col min="1797" max="1804" width="9.33203125" style="1" bestFit="1" customWidth="1"/>
    <col min="1805" max="1805" width="13.44140625" style="1" customWidth="1"/>
    <col min="1806" max="1806" width="14.5546875" style="1" customWidth="1"/>
    <col min="1807" max="1807" width="9.33203125" style="1" bestFit="1" customWidth="1"/>
    <col min="1808" max="1808" width="13" style="1" customWidth="1"/>
    <col min="1809" max="1809" width="9.33203125" style="1" bestFit="1" customWidth="1"/>
    <col min="1810" max="1810" width="11.44140625" style="1" customWidth="1"/>
    <col min="1811" max="1811" width="9.33203125" style="1" bestFit="1" customWidth="1"/>
    <col min="1812" max="1812" width="12.33203125" style="1" customWidth="1"/>
    <col min="1813" max="1815" width="9.33203125" style="1" bestFit="1" customWidth="1"/>
    <col min="1816" max="1816" width="12.6640625" style="1" customWidth="1"/>
    <col min="1817" max="1817" width="14.33203125" style="1" customWidth="1"/>
    <col min="1818" max="1818" width="9.33203125" style="1" bestFit="1" customWidth="1"/>
    <col min="1819" max="1819" width="11.5546875" style="1" customWidth="1"/>
    <col min="1820" max="1821" width="9.33203125" style="1" bestFit="1" customWidth="1"/>
    <col min="1822" max="1822" width="12.5546875" style="1" customWidth="1"/>
    <col min="1823" max="1823" width="11.5546875" style="1" customWidth="1"/>
    <col min="1824" max="1824" width="11.33203125" style="1" customWidth="1"/>
    <col min="1825" max="1825" width="9.33203125" style="1" bestFit="1" customWidth="1"/>
    <col min="1826" max="1826" width="11.6640625" style="1" customWidth="1"/>
    <col min="1827" max="1827" width="11.33203125" style="1" customWidth="1"/>
    <col min="1828" max="1834" width="9.33203125" style="1" bestFit="1" customWidth="1"/>
    <col min="1835" max="1835" width="13" style="1" customWidth="1"/>
    <col min="1836" max="1836" width="12.33203125" style="1" customWidth="1"/>
    <col min="1837" max="1837" width="9.33203125" style="1" bestFit="1" customWidth="1"/>
    <col min="1838" max="1838" width="10.109375" style="1" bestFit="1" customWidth="1"/>
    <col min="1839" max="1839" width="9.109375" style="1"/>
    <col min="1840" max="1842" width="15.44140625" style="1" customWidth="1"/>
    <col min="1843" max="1843" width="15.88671875" style="1" customWidth="1"/>
    <col min="1844" max="1844" width="13.6640625" style="1" customWidth="1"/>
    <col min="1845" max="1845" width="16.6640625" style="1" customWidth="1"/>
    <col min="1846" max="1846" width="15" style="1" customWidth="1"/>
    <col min="1847" max="2047" width="9.109375" style="1"/>
    <col min="2048" max="2048" width="23.88671875" style="1" customWidth="1"/>
    <col min="2049" max="2051" width="9.33203125" style="1" bestFit="1" customWidth="1"/>
    <col min="2052" max="2052" width="12.6640625" style="1" customWidth="1"/>
    <col min="2053" max="2060" width="9.33203125" style="1" bestFit="1" customWidth="1"/>
    <col min="2061" max="2061" width="13.44140625" style="1" customWidth="1"/>
    <col min="2062" max="2062" width="14.5546875" style="1" customWidth="1"/>
    <col min="2063" max="2063" width="9.33203125" style="1" bestFit="1" customWidth="1"/>
    <col min="2064" max="2064" width="13" style="1" customWidth="1"/>
    <col min="2065" max="2065" width="9.33203125" style="1" bestFit="1" customWidth="1"/>
    <col min="2066" max="2066" width="11.44140625" style="1" customWidth="1"/>
    <col min="2067" max="2067" width="9.33203125" style="1" bestFit="1" customWidth="1"/>
    <col min="2068" max="2068" width="12.33203125" style="1" customWidth="1"/>
    <col min="2069" max="2071" width="9.33203125" style="1" bestFit="1" customWidth="1"/>
    <col min="2072" max="2072" width="12.6640625" style="1" customWidth="1"/>
    <col min="2073" max="2073" width="14.33203125" style="1" customWidth="1"/>
    <col min="2074" max="2074" width="9.33203125" style="1" bestFit="1" customWidth="1"/>
    <col min="2075" max="2075" width="11.5546875" style="1" customWidth="1"/>
    <col min="2076" max="2077" width="9.33203125" style="1" bestFit="1" customWidth="1"/>
    <col min="2078" max="2078" width="12.5546875" style="1" customWidth="1"/>
    <col min="2079" max="2079" width="11.5546875" style="1" customWidth="1"/>
    <col min="2080" max="2080" width="11.33203125" style="1" customWidth="1"/>
    <col min="2081" max="2081" width="9.33203125" style="1" bestFit="1" customWidth="1"/>
    <col min="2082" max="2082" width="11.6640625" style="1" customWidth="1"/>
    <col min="2083" max="2083" width="11.33203125" style="1" customWidth="1"/>
    <col min="2084" max="2090" width="9.33203125" style="1" bestFit="1" customWidth="1"/>
    <col min="2091" max="2091" width="13" style="1" customWidth="1"/>
    <col min="2092" max="2092" width="12.33203125" style="1" customWidth="1"/>
    <col min="2093" max="2093" width="9.33203125" style="1" bestFit="1" customWidth="1"/>
    <col min="2094" max="2094" width="10.109375" style="1" bestFit="1" customWidth="1"/>
    <col min="2095" max="2095" width="9.109375" style="1"/>
    <col min="2096" max="2098" width="15.44140625" style="1" customWidth="1"/>
    <col min="2099" max="2099" width="15.88671875" style="1" customWidth="1"/>
    <col min="2100" max="2100" width="13.6640625" style="1" customWidth="1"/>
    <col min="2101" max="2101" width="16.6640625" style="1" customWidth="1"/>
    <col min="2102" max="2102" width="15" style="1" customWidth="1"/>
    <col min="2103" max="2303" width="9.109375" style="1"/>
    <col min="2304" max="2304" width="23.88671875" style="1" customWidth="1"/>
    <col min="2305" max="2307" width="9.33203125" style="1" bestFit="1" customWidth="1"/>
    <col min="2308" max="2308" width="12.6640625" style="1" customWidth="1"/>
    <col min="2309" max="2316" width="9.33203125" style="1" bestFit="1" customWidth="1"/>
    <col min="2317" max="2317" width="13.44140625" style="1" customWidth="1"/>
    <col min="2318" max="2318" width="14.5546875" style="1" customWidth="1"/>
    <col min="2319" max="2319" width="9.33203125" style="1" bestFit="1" customWidth="1"/>
    <col min="2320" max="2320" width="13" style="1" customWidth="1"/>
    <col min="2321" max="2321" width="9.33203125" style="1" bestFit="1" customWidth="1"/>
    <col min="2322" max="2322" width="11.44140625" style="1" customWidth="1"/>
    <col min="2323" max="2323" width="9.33203125" style="1" bestFit="1" customWidth="1"/>
    <col min="2324" max="2324" width="12.33203125" style="1" customWidth="1"/>
    <col min="2325" max="2327" width="9.33203125" style="1" bestFit="1" customWidth="1"/>
    <col min="2328" max="2328" width="12.6640625" style="1" customWidth="1"/>
    <col min="2329" max="2329" width="14.33203125" style="1" customWidth="1"/>
    <col min="2330" max="2330" width="9.33203125" style="1" bestFit="1" customWidth="1"/>
    <col min="2331" max="2331" width="11.5546875" style="1" customWidth="1"/>
    <col min="2332" max="2333" width="9.33203125" style="1" bestFit="1" customWidth="1"/>
    <col min="2334" max="2334" width="12.5546875" style="1" customWidth="1"/>
    <col min="2335" max="2335" width="11.5546875" style="1" customWidth="1"/>
    <col min="2336" max="2336" width="11.33203125" style="1" customWidth="1"/>
    <col min="2337" max="2337" width="9.33203125" style="1" bestFit="1" customWidth="1"/>
    <col min="2338" max="2338" width="11.6640625" style="1" customWidth="1"/>
    <col min="2339" max="2339" width="11.33203125" style="1" customWidth="1"/>
    <col min="2340" max="2346" width="9.33203125" style="1" bestFit="1" customWidth="1"/>
    <col min="2347" max="2347" width="13" style="1" customWidth="1"/>
    <col min="2348" max="2348" width="12.33203125" style="1" customWidth="1"/>
    <col min="2349" max="2349" width="9.33203125" style="1" bestFit="1" customWidth="1"/>
    <col min="2350" max="2350" width="10.109375" style="1" bestFit="1" customWidth="1"/>
    <col min="2351" max="2351" width="9.109375" style="1"/>
    <col min="2352" max="2354" width="15.44140625" style="1" customWidth="1"/>
    <col min="2355" max="2355" width="15.88671875" style="1" customWidth="1"/>
    <col min="2356" max="2356" width="13.6640625" style="1" customWidth="1"/>
    <col min="2357" max="2357" width="16.6640625" style="1" customWidth="1"/>
    <col min="2358" max="2358" width="15" style="1" customWidth="1"/>
    <col min="2359" max="2559" width="9.109375" style="1"/>
    <col min="2560" max="2560" width="23.88671875" style="1" customWidth="1"/>
    <col min="2561" max="2563" width="9.33203125" style="1" bestFit="1" customWidth="1"/>
    <col min="2564" max="2564" width="12.6640625" style="1" customWidth="1"/>
    <col min="2565" max="2572" width="9.33203125" style="1" bestFit="1" customWidth="1"/>
    <col min="2573" max="2573" width="13.44140625" style="1" customWidth="1"/>
    <col min="2574" max="2574" width="14.5546875" style="1" customWidth="1"/>
    <col min="2575" max="2575" width="9.33203125" style="1" bestFit="1" customWidth="1"/>
    <col min="2576" max="2576" width="13" style="1" customWidth="1"/>
    <col min="2577" max="2577" width="9.33203125" style="1" bestFit="1" customWidth="1"/>
    <col min="2578" max="2578" width="11.44140625" style="1" customWidth="1"/>
    <col min="2579" max="2579" width="9.33203125" style="1" bestFit="1" customWidth="1"/>
    <col min="2580" max="2580" width="12.33203125" style="1" customWidth="1"/>
    <col min="2581" max="2583" width="9.33203125" style="1" bestFit="1" customWidth="1"/>
    <col min="2584" max="2584" width="12.6640625" style="1" customWidth="1"/>
    <col min="2585" max="2585" width="14.33203125" style="1" customWidth="1"/>
    <col min="2586" max="2586" width="9.33203125" style="1" bestFit="1" customWidth="1"/>
    <col min="2587" max="2587" width="11.5546875" style="1" customWidth="1"/>
    <col min="2588" max="2589" width="9.33203125" style="1" bestFit="1" customWidth="1"/>
    <col min="2590" max="2590" width="12.5546875" style="1" customWidth="1"/>
    <col min="2591" max="2591" width="11.5546875" style="1" customWidth="1"/>
    <col min="2592" max="2592" width="11.33203125" style="1" customWidth="1"/>
    <col min="2593" max="2593" width="9.33203125" style="1" bestFit="1" customWidth="1"/>
    <col min="2594" max="2594" width="11.6640625" style="1" customWidth="1"/>
    <col min="2595" max="2595" width="11.33203125" style="1" customWidth="1"/>
    <col min="2596" max="2602" width="9.33203125" style="1" bestFit="1" customWidth="1"/>
    <col min="2603" max="2603" width="13" style="1" customWidth="1"/>
    <col min="2604" max="2604" width="12.33203125" style="1" customWidth="1"/>
    <col min="2605" max="2605" width="9.33203125" style="1" bestFit="1" customWidth="1"/>
    <col min="2606" max="2606" width="10.109375" style="1" bestFit="1" customWidth="1"/>
    <col min="2607" max="2607" width="9.109375" style="1"/>
    <col min="2608" max="2610" width="15.44140625" style="1" customWidth="1"/>
    <col min="2611" max="2611" width="15.88671875" style="1" customWidth="1"/>
    <col min="2612" max="2612" width="13.6640625" style="1" customWidth="1"/>
    <col min="2613" max="2613" width="16.6640625" style="1" customWidth="1"/>
    <col min="2614" max="2614" width="15" style="1" customWidth="1"/>
    <col min="2615" max="2815" width="9.109375" style="1"/>
    <col min="2816" max="2816" width="23.88671875" style="1" customWidth="1"/>
    <col min="2817" max="2819" width="9.33203125" style="1" bestFit="1" customWidth="1"/>
    <col min="2820" max="2820" width="12.6640625" style="1" customWidth="1"/>
    <col min="2821" max="2828" width="9.33203125" style="1" bestFit="1" customWidth="1"/>
    <col min="2829" max="2829" width="13.44140625" style="1" customWidth="1"/>
    <col min="2830" max="2830" width="14.5546875" style="1" customWidth="1"/>
    <col min="2831" max="2831" width="9.33203125" style="1" bestFit="1" customWidth="1"/>
    <col min="2832" max="2832" width="13" style="1" customWidth="1"/>
    <col min="2833" max="2833" width="9.33203125" style="1" bestFit="1" customWidth="1"/>
    <col min="2834" max="2834" width="11.44140625" style="1" customWidth="1"/>
    <col min="2835" max="2835" width="9.33203125" style="1" bestFit="1" customWidth="1"/>
    <col min="2836" max="2836" width="12.33203125" style="1" customWidth="1"/>
    <col min="2837" max="2839" width="9.33203125" style="1" bestFit="1" customWidth="1"/>
    <col min="2840" max="2840" width="12.6640625" style="1" customWidth="1"/>
    <col min="2841" max="2841" width="14.33203125" style="1" customWidth="1"/>
    <col min="2842" max="2842" width="9.33203125" style="1" bestFit="1" customWidth="1"/>
    <col min="2843" max="2843" width="11.5546875" style="1" customWidth="1"/>
    <col min="2844" max="2845" width="9.33203125" style="1" bestFit="1" customWidth="1"/>
    <col min="2846" max="2846" width="12.5546875" style="1" customWidth="1"/>
    <col min="2847" max="2847" width="11.5546875" style="1" customWidth="1"/>
    <col min="2848" max="2848" width="11.33203125" style="1" customWidth="1"/>
    <col min="2849" max="2849" width="9.33203125" style="1" bestFit="1" customWidth="1"/>
    <col min="2850" max="2850" width="11.6640625" style="1" customWidth="1"/>
    <col min="2851" max="2851" width="11.33203125" style="1" customWidth="1"/>
    <col min="2852" max="2858" width="9.33203125" style="1" bestFit="1" customWidth="1"/>
    <col min="2859" max="2859" width="13" style="1" customWidth="1"/>
    <col min="2860" max="2860" width="12.33203125" style="1" customWidth="1"/>
    <col min="2861" max="2861" width="9.33203125" style="1" bestFit="1" customWidth="1"/>
    <col min="2862" max="2862" width="10.109375" style="1" bestFit="1" customWidth="1"/>
    <col min="2863" max="2863" width="9.109375" style="1"/>
    <col min="2864" max="2866" width="15.44140625" style="1" customWidth="1"/>
    <col min="2867" max="2867" width="15.88671875" style="1" customWidth="1"/>
    <col min="2868" max="2868" width="13.6640625" style="1" customWidth="1"/>
    <col min="2869" max="2869" width="16.6640625" style="1" customWidth="1"/>
    <col min="2870" max="2870" width="15" style="1" customWidth="1"/>
    <col min="2871" max="3071" width="9.109375" style="1"/>
    <col min="3072" max="3072" width="23.88671875" style="1" customWidth="1"/>
    <col min="3073" max="3075" width="9.33203125" style="1" bestFit="1" customWidth="1"/>
    <col min="3076" max="3076" width="12.6640625" style="1" customWidth="1"/>
    <col min="3077" max="3084" width="9.33203125" style="1" bestFit="1" customWidth="1"/>
    <col min="3085" max="3085" width="13.44140625" style="1" customWidth="1"/>
    <col min="3086" max="3086" width="14.5546875" style="1" customWidth="1"/>
    <col min="3087" max="3087" width="9.33203125" style="1" bestFit="1" customWidth="1"/>
    <col min="3088" max="3088" width="13" style="1" customWidth="1"/>
    <col min="3089" max="3089" width="9.33203125" style="1" bestFit="1" customWidth="1"/>
    <col min="3090" max="3090" width="11.44140625" style="1" customWidth="1"/>
    <col min="3091" max="3091" width="9.33203125" style="1" bestFit="1" customWidth="1"/>
    <col min="3092" max="3092" width="12.33203125" style="1" customWidth="1"/>
    <col min="3093" max="3095" width="9.33203125" style="1" bestFit="1" customWidth="1"/>
    <col min="3096" max="3096" width="12.6640625" style="1" customWidth="1"/>
    <col min="3097" max="3097" width="14.33203125" style="1" customWidth="1"/>
    <col min="3098" max="3098" width="9.33203125" style="1" bestFit="1" customWidth="1"/>
    <col min="3099" max="3099" width="11.5546875" style="1" customWidth="1"/>
    <col min="3100" max="3101" width="9.33203125" style="1" bestFit="1" customWidth="1"/>
    <col min="3102" max="3102" width="12.5546875" style="1" customWidth="1"/>
    <col min="3103" max="3103" width="11.5546875" style="1" customWidth="1"/>
    <col min="3104" max="3104" width="11.33203125" style="1" customWidth="1"/>
    <col min="3105" max="3105" width="9.33203125" style="1" bestFit="1" customWidth="1"/>
    <col min="3106" max="3106" width="11.6640625" style="1" customWidth="1"/>
    <col min="3107" max="3107" width="11.33203125" style="1" customWidth="1"/>
    <col min="3108" max="3114" width="9.33203125" style="1" bestFit="1" customWidth="1"/>
    <col min="3115" max="3115" width="13" style="1" customWidth="1"/>
    <col min="3116" max="3116" width="12.33203125" style="1" customWidth="1"/>
    <col min="3117" max="3117" width="9.33203125" style="1" bestFit="1" customWidth="1"/>
    <col min="3118" max="3118" width="10.109375" style="1" bestFit="1" customWidth="1"/>
    <col min="3119" max="3119" width="9.109375" style="1"/>
    <col min="3120" max="3122" width="15.44140625" style="1" customWidth="1"/>
    <col min="3123" max="3123" width="15.88671875" style="1" customWidth="1"/>
    <col min="3124" max="3124" width="13.6640625" style="1" customWidth="1"/>
    <col min="3125" max="3125" width="16.6640625" style="1" customWidth="1"/>
    <col min="3126" max="3126" width="15" style="1" customWidth="1"/>
    <col min="3127" max="3327" width="9.109375" style="1"/>
    <col min="3328" max="3328" width="23.88671875" style="1" customWidth="1"/>
    <col min="3329" max="3331" width="9.33203125" style="1" bestFit="1" customWidth="1"/>
    <col min="3332" max="3332" width="12.6640625" style="1" customWidth="1"/>
    <col min="3333" max="3340" width="9.33203125" style="1" bestFit="1" customWidth="1"/>
    <col min="3341" max="3341" width="13.44140625" style="1" customWidth="1"/>
    <col min="3342" max="3342" width="14.5546875" style="1" customWidth="1"/>
    <col min="3343" max="3343" width="9.33203125" style="1" bestFit="1" customWidth="1"/>
    <col min="3344" max="3344" width="13" style="1" customWidth="1"/>
    <col min="3345" max="3345" width="9.33203125" style="1" bestFit="1" customWidth="1"/>
    <col min="3346" max="3346" width="11.44140625" style="1" customWidth="1"/>
    <col min="3347" max="3347" width="9.33203125" style="1" bestFit="1" customWidth="1"/>
    <col min="3348" max="3348" width="12.33203125" style="1" customWidth="1"/>
    <col min="3349" max="3351" width="9.33203125" style="1" bestFit="1" customWidth="1"/>
    <col min="3352" max="3352" width="12.6640625" style="1" customWidth="1"/>
    <col min="3353" max="3353" width="14.33203125" style="1" customWidth="1"/>
    <col min="3354" max="3354" width="9.33203125" style="1" bestFit="1" customWidth="1"/>
    <col min="3355" max="3355" width="11.5546875" style="1" customWidth="1"/>
    <col min="3356" max="3357" width="9.33203125" style="1" bestFit="1" customWidth="1"/>
    <col min="3358" max="3358" width="12.5546875" style="1" customWidth="1"/>
    <col min="3359" max="3359" width="11.5546875" style="1" customWidth="1"/>
    <col min="3360" max="3360" width="11.33203125" style="1" customWidth="1"/>
    <col min="3361" max="3361" width="9.33203125" style="1" bestFit="1" customWidth="1"/>
    <col min="3362" max="3362" width="11.6640625" style="1" customWidth="1"/>
    <col min="3363" max="3363" width="11.33203125" style="1" customWidth="1"/>
    <col min="3364" max="3370" width="9.33203125" style="1" bestFit="1" customWidth="1"/>
    <col min="3371" max="3371" width="13" style="1" customWidth="1"/>
    <col min="3372" max="3372" width="12.33203125" style="1" customWidth="1"/>
    <col min="3373" max="3373" width="9.33203125" style="1" bestFit="1" customWidth="1"/>
    <col min="3374" max="3374" width="10.109375" style="1" bestFit="1" customWidth="1"/>
    <col min="3375" max="3375" width="9.109375" style="1"/>
    <col min="3376" max="3378" width="15.44140625" style="1" customWidth="1"/>
    <col min="3379" max="3379" width="15.88671875" style="1" customWidth="1"/>
    <col min="3380" max="3380" width="13.6640625" style="1" customWidth="1"/>
    <col min="3381" max="3381" width="16.6640625" style="1" customWidth="1"/>
    <col min="3382" max="3382" width="15" style="1" customWidth="1"/>
    <col min="3383" max="3583" width="9.109375" style="1"/>
    <col min="3584" max="3584" width="23.88671875" style="1" customWidth="1"/>
    <col min="3585" max="3587" width="9.33203125" style="1" bestFit="1" customWidth="1"/>
    <col min="3588" max="3588" width="12.6640625" style="1" customWidth="1"/>
    <col min="3589" max="3596" width="9.33203125" style="1" bestFit="1" customWidth="1"/>
    <col min="3597" max="3597" width="13.44140625" style="1" customWidth="1"/>
    <col min="3598" max="3598" width="14.5546875" style="1" customWidth="1"/>
    <col min="3599" max="3599" width="9.33203125" style="1" bestFit="1" customWidth="1"/>
    <col min="3600" max="3600" width="13" style="1" customWidth="1"/>
    <col min="3601" max="3601" width="9.33203125" style="1" bestFit="1" customWidth="1"/>
    <col min="3602" max="3602" width="11.44140625" style="1" customWidth="1"/>
    <col min="3603" max="3603" width="9.33203125" style="1" bestFit="1" customWidth="1"/>
    <col min="3604" max="3604" width="12.33203125" style="1" customWidth="1"/>
    <col min="3605" max="3607" width="9.33203125" style="1" bestFit="1" customWidth="1"/>
    <col min="3608" max="3608" width="12.6640625" style="1" customWidth="1"/>
    <col min="3609" max="3609" width="14.33203125" style="1" customWidth="1"/>
    <col min="3610" max="3610" width="9.33203125" style="1" bestFit="1" customWidth="1"/>
    <col min="3611" max="3611" width="11.5546875" style="1" customWidth="1"/>
    <col min="3612" max="3613" width="9.33203125" style="1" bestFit="1" customWidth="1"/>
    <col min="3614" max="3614" width="12.5546875" style="1" customWidth="1"/>
    <col min="3615" max="3615" width="11.5546875" style="1" customWidth="1"/>
    <col min="3616" max="3616" width="11.33203125" style="1" customWidth="1"/>
    <col min="3617" max="3617" width="9.33203125" style="1" bestFit="1" customWidth="1"/>
    <col min="3618" max="3618" width="11.6640625" style="1" customWidth="1"/>
    <col min="3619" max="3619" width="11.33203125" style="1" customWidth="1"/>
    <col min="3620" max="3626" width="9.33203125" style="1" bestFit="1" customWidth="1"/>
    <col min="3627" max="3627" width="13" style="1" customWidth="1"/>
    <col min="3628" max="3628" width="12.33203125" style="1" customWidth="1"/>
    <col min="3629" max="3629" width="9.33203125" style="1" bestFit="1" customWidth="1"/>
    <col min="3630" max="3630" width="10.109375" style="1" bestFit="1" customWidth="1"/>
    <col min="3631" max="3631" width="9.109375" style="1"/>
    <col min="3632" max="3634" width="15.44140625" style="1" customWidth="1"/>
    <col min="3635" max="3635" width="15.88671875" style="1" customWidth="1"/>
    <col min="3636" max="3636" width="13.6640625" style="1" customWidth="1"/>
    <col min="3637" max="3637" width="16.6640625" style="1" customWidth="1"/>
    <col min="3638" max="3638" width="15" style="1" customWidth="1"/>
    <col min="3639" max="3839" width="9.109375" style="1"/>
    <col min="3840" max="3840" width="23.88671875" style="1" customWidth="1"/>
    <col min="3841" max="3843" width="9.33203125" style="1" bestFit="1" customWidth="1"/>
    <col min="3844" max="3844" width="12.6640625" style="1" customWidth="1"/>
    <col min="3845" max="3852" width="9.33203125" style="1" bestFit="1" customWidth="1"/>
    <col min="3853" max="3853" width="13.44140625" style="1" customWidth="1"/>
    <col min="3854" max="3854" width="14.5546875" style="1" customWidth="1"/>
    <col min="3855" max="3855" width="9.33203125" style="1" bestFit="1" customWidth="1"/>
    <col min="3856" max="3856" width="13" style="1" customWidth="1"/>
    <col min="3857" max="3857" width="9.33203125" style="1" bestFit="1" customWidth="1"/>
    <col min="3858" max="3858" width="11.44140625" style="1" customWidth="1"/>
    <col min="3859" max="3859" width="9.33203125" style="1" bestFit="1" customWidth="1"/>
    <col min="3860" max="3860" width="12.33203125" style="1" customWidth="1"/>
    <col min="3861" max="3863" width="9.33203125" style="1" bestFit="1" customWidth="1"/>
    <col min="3864" max="3864" width="12.6640625" style="1" customWidth="1"/>
    <col min="3865" max="3865" width="14.33203125" style="1" customWidth="1"/>
    <col min="3866" max="3866" width="9.33203125" style="1" bestFit="1" customWidth="1"/>
    <col min="3867" max="3867" width="11.5546875" style="1" customWidth="1"/>
    <col min="3868" max="3869" width="9.33203125" style="1" bestFit="1" customWidth="1"/>
    <col min="3870" max="3870" width="12.5546875" style="1" customWidth="1"/>
    <col min="3871" max="3871" width="11.5546875" style="1" customWidth="1"/>
    <col min="3872" max="3872" width="11.33203125" style="1" customWidth="1"/>
    <col min="3873" max="3873" width="9.33203125" style="1" bestFit="1" customWidth="1"/>
    <col min="3874" max="3874" width="11.6640625" style="1" customWidth="1"/>
    <col min="3875" max="3875" width="11.33203125" style="1" customWidth="1"/>
    <col min="3876" max="3882" width="9.33203125" style="1" bestFit="1" customWidth="1"/>
    <col min="3883" max="3883" width="13" style="1" customWidth="1"/>
    <col min="3884" max="3884" width="12.33203125" style="1" customWidth="1"/>
    <col min="3885" max="3885" width="9.33203125" style="1" bestFit="1" customWidth="1"/>
    <col min="3886" max="3886" width="10.109375" style="1" bestFit="1" customWidth="1"/>
    <col min="3887" max="3887" width="9.109375" style="1"/>
    <col min="3888" max="3890" width="15.44140625" style="1" customWidth="1"/>
    <col min="3891" max="3891" width="15.88671875" style="1" customWidth="1"/>
    <col min="3892" max="3892" width="13.6640625" style="1" customWidth="1"/>
    <col min="3893" max="3893" width="16.6640625" style="1" customWidth="1"/>
    <col min="3894" max="3894" width="15" style="1" customWidth="1"/>
    <col min="3895" max="4095" width="9.109375" style="1"/>
    <col min="4096" max="4096" width="23.88671875" style="1" customWidth="1"/>
    <col min="4097" max="4099" width="9.33203125" style="1" bestFit="1" customWidth="1"/>
    <col min="4100" max="4100" width="12.6640625" style="1" customWidth="1"/>
    <col min="4101" max="4108" width="9.33203125" style="1" bestFit="1" customWidth="1"/>
    <col min="4109" max="4109" width="13.44140625" style="1" customWidth="1"/>
    <col min="4110" max="4110" width="14.5546875" style="1" customWidth="1"/>
    <col min="4111" max="4111" width="9.33203125" style="1" bestFit="1" customWidth="1"/>
    <col min="4112" max="4112" width="13" style="1" customWidth="1"/>
    <col min="4113" max="4113" width="9.33203125" style="1" bestFit="1" customWidth="1"/>
    <col min="4114" max="4114" width="11.44140625" style="1" customWidth="1"/>
    <col min="4115" max="4115" width="9.33203125" style="1" bestFit="1" customWidth="1"/>
    <col min="4116" max="4116" width="12.33203125" style="1" customWidth="1"/>
    <col min="4117" max="4119" width="9.33203125" style="1" bestFit="1" customWidth="1"/>
    <col min="4120" max="4120" width="12.6640625" style="1" customWidth="1"/>
    <col min="4121" max="4121" width="14.33203125" style="1" customWidth="1"/>
    <col min="4122" max="4122" width="9.33203125" style="1" bestFit="1" customWidth="1"/>
    <col min="4123" max="4123" width="11.5546875" style="1" customWidth="1"/>
    <col min="4124" max="4125" width="9.33203125" style="1" bestFit="1" customWidth="1"/>
    <col min="4126" max="4126" width="12.5546875" style="1" customWidth="1"/>
    <col min="4127" max="4127" width="11.5546875" style="1" customWidth="1"/>
    <col min="4128" max="4128" width="11.33203125" style="1" customWidth="1"/>
    <col min="4129" max="4129" width="9.33203125" style="1" bestFit="1" customWidth="1"/>
    <col min="4130" max="4130" width="11.6640625" style="1" customWidth="1"/>
    <col min="4131" max="4131" width="11.33203125" style="1" customWidth="1"/>
    <col min="4132" max="4138" width="9.33203125" style="1" bestFit="1" customWidth="1"/>
    <col min="4139" max="4139" width="13" style="1" customWidth="1"/>
    <col min="4140" max="4140" width="12.33203125" style="1" customWidth="1"/>
    <col min="4141" max="4141" width="9.33203125" style="1" bestFit="1" customWidth="1"/>
    <col min="4142" max="4142" width="10.109375" style="1" bestFit="1" customWidth="1"/>
    <col min="4143" max="4143" width="9.109375" style="1"/>
    <col min="4144" max="4146" width="15.44140625" style="1" customWidth="1"/>
    <col min="4147" max="4147" width="15.88671875" style="1" customWidth="1"/>
    <col min="4148" max="4148" width="13.6640625" style="1" customWidth="1"/>
    <col min="4149" max="4149" width="16.6640625" style="1" customWidth="1"/>
    <col min="4150" max="4150" width="15" style="1" customWidth="1"/>
    <col min="4151" max="4351" width="9.109375" style="1"/>
    <col min="4352" max="4352" width="23.88671875" style="1" customWidth="1"/>
    <col min="4353" max="4355" width="9.33203125" style="1" bestFit="1" customWidth="1"/>
    <col min="4356" max="4356" width="12.6640625" style="1" customWidth="1"/>
    <col min="4357" max="4364" width="9.33203125" style="1" bestFit="1" customWidth="1"/>
    <col min="4365" max="4365" width="13.44140625" style="1" customWidth="1"/>
    <col min="4366" max="4366" width="14.5546875" style="1" customWidth="1"/>
    <col min="4367" max="4367" width="9.33203125" style="1" bestFit="1" customWidth="1"/>
    <col min="4368" max="4368" width="13" style="1" customWidth="1"/>
    <col min="4369" max="4369" width="9.33203125" style="1" bestFit="1" customWidth="1"/>
    <col min="4370" max="4370" width="11.44140625" style="1" customWidth="1"/>
    <col min="4371" max="4371" width="9.33203125" style="1" bestFit="1" customWidth="1"/>
    <col min="4372" max="4372" width="12.33203125" style="1" customWidth="1"/>
    <col min="4373" max="4375" width="9.33203125" style="1" bestFit="1" customWidth="1"/>
    <col min="4376" max="4376" width="12.6640625" style="1" customWidth="1"/>
    <col min="4377" max="4377" width="14.33203125" style="1" customWidth="1"/>
    <col min="4378" max="4378" width="9.33203125" style="1" bestFit="1" customWidth="1"/>
    <col min="4379" max="4379" width="11.5546875" style="1" customWidth="1"/>
    <col min="4380" max="4381" width="9.33203125" style="1" bestFit="1" customWidth="1"/>
    <col min="4382" max="4382" width="12.5546875" style="1" customWidth="1"/>
    <col min="4383" max="4383" width="11.5546875" style="1" customWidth="1"/>
    <col min="4384" max="4384" width="11.33203125" style="1" customWidth="1"/>
    <col min="4385" max="4385" width="9.33203125" style="1" bestFit="1" customWidth="1"/>
    <col min="4386" max="4386" width="11.6640625" style="1" customWidth="1"/>
    <col min="4387" max="4387" width="11.33203125" style="1" customWidth="1"/>
    <col min="4388" max="4394" width="9.33203125" style="1" bestFit="1" customWidth="1"/>
    <col min="4395" max="4395" width="13" style="1" customWidth="1"/>
    <col min="4396" max="4396" width="12.33203125" style="1" customWidth="1"/>
    <col min="4397" max="4397" width="9.33203125" style="1" bestFit="1" customWidth="1"/>
    <col min="4398" max="4398" width="10.109375" style="1" bestFit="1" customWidth="1"/>
    <col min="4399" max="4399" width="9.109375" style="1"/>
    <col min="4400" max="4402" width="15.44140625" style="1" customWidth="1"/>
    <col min="4403" max="4403" width="15.88671875" style="1" customWidth="1"/>
    <col min="4404" max="4404" width="13.6640625" style="1" customWidth="1"/>
    <col min="4405" max="4405" width="16.6640625" style="1" customWidth="1"/>
    <col min="4406" max="4406" width="15" style="1" customWidth="1"/>
    <col min="4407" max="4607" width="9.109375" style="1"/>
    <col min="4608" max="4608" width="23.88671875" style="1" customWidth="1"/>
    <col min="4609" max="4611" width="9.33203125" style="1" bestFit="1" customWidth="1"/>
    <col min="4612" max="4612" width="12.6640625" style="1" customWidth="1"/>
    <col min="4613" max="4620" width="9.33203125" style="1" bestFit="1" customWidth="1"/>
    <col min="4621" max="4621" width="13.44140625" style="1" customWidth="1"/>
    <col min="4622" max="4622" width="14.5546875" style="1" customWidth="1"/>
    <col min="4623" max="4623" width="9.33203125" style="1" bestFit="1" customWidth="1"/>
    <col min="4624" max="4624" width="13" style="1" customWidth="1"/>
    <col min="4625" max="4625" width="9.33203125" style="1" bestFit="1" customWidth="1"/>
    <col min="4626" max="4626" width="11.44140625" style="1" customWidth="1"/>
    <col min="4627" max="4627" width="9.33203125" style="1" bestFit="1" customWidth="1"/>
    <col min="4628" max="4628" width="12.33203125" style="1" customWidth="1"/>
    <col min="4629" max="4631" width="9.33203125" style="1" bestFit="1" customWidth="1"/>
    <col min="4632" max="4632" width="12.6640625" style="1" customWidth="1"/>
    <col min="4633" max="4633" width="14.33203125" style="1" customWidth="1"/>
    <col min="4634" max="4634" width="9.33203125" style="1" bestFit="1" customWidth="1"/>
    <col min="4635" max="4635" width="11.5546875" style="1" customWidth="1"/>
    <col min="4636" max="4637" width="9.33203125" style="1" bestFit="1" customWidth="1"/>
    <col min="4638" max="4638" width="12.5546875" style="1" customWidth="1"/>
    <col min="4639" max="4639" width="11.5546875" style="1" customWidth="1"/>
    <col min="4640" max="4640" width="11.33203125" style="1" customWidth="1"/>
    <col min="4641" max="4641" width="9.33203125" style="1" bestFit="1" customWidth="1"/>
    <col min="4642" max="4642" width="11.6640625" style="1" customWidth="1"/>
    <col min="4643" max="4643" width="11.33203125" style="1" customWidth="1"/>
    <col min="4644" max="4650" width="9.33203125" style="1" bestFit="1" customWidth="1"/>
    <col min="4651" max="4651" width="13" style="1" customWidth="1"/>
    <col min="4652" max="4652" width="12.33203125" style="1" customWidth="1"/>
    <col min="4653" max="4653" width="9.33203125" style="1" bestFit="1" customWidth="1"/>
    <col min="4654" max="4654" width="10.109375" style="1" bestFit="1" customWidth="1"/>
    <col min="4655" max="4655" width="9.109375" style="1"/>
    <col min="4656" max="4658" width="15.44140625" style="1" customWidth="1"/>
    <col min="4659" max="4659" width="15.88671875" style="1" customWidth="1"/>
    <col min="4660" max="4660" width="13.6640625" style="1" customWidth="1"/>
    <col min="4661" max="4661" width="16.6640625" style="1" customWidth="1"/>
    <col min="4662" max="4662" width="15" style="1" customWidth="1"/>
    <col min="4663" max="4863" width="9.109375" style="1"/>
    <col min="4864" max="4864" width="23.88671875" style="1" customWidth="1"/>
    <col min="4865" max="4867" width="9.33203125" style="1" bestFit="1" customWidth="1"/>
    <col min="4868" max="4868" width="12.6640625" style="1" customWidth="1"/>
    <col min="4869" max="4876" width="9.33203125" style="1" bestFit="1" customWidth="1"/>
    <col min="4877" max="4877" width="13.44140625" style="1" customWidth="1"/>
    <col min="4878" max="4878" width="14.5546875" style="1" customWidth="1"/>
    <col min="4879" max="4879" width="9.33203125" style="1" bestFit="1" customWidth="1"/>
    <col min="4880" max="4880" width="13" style="1" customWidth="1"/>
    <col min="4881" max="4881" width="9.33203125" style="1" bestFit="1" customWidth="1"/>
    <col min="4882" max="4882" width="11.44140625" style="1" customWidth="1"/>
    <col min="4883" max="4883" width="9.33203125" style="1" bestFit="1" customWidth="1"/>
    <col min="4884" max="4884" width="12.33203125" style="1" customWidth="1"/>
    <col min="4885" max="4887" width="9.33203125" style="1" bestFit="1" customWidth="1"/>
    <col min="4888" max="4888" width="12.6640625" style="1" customWidth="1"/>
    <col min="4889" max="4889" width="14.33203125" style="1" customWidth="1"/>
    <col min="4890" max="4890" width="9.33203125" style="1" bestFit="1" customWidth="1"/>
    <col min="4891" max="4891" width="11.5546875" style="1" customWidth="1"/>
    <col min="4892" max="4893" width="9.33203125" style="1" bestFit="1" customWidth="1"/>
    <col min="4894" max="4894" width="12.5546875" style="1" customWidth="1"/>
    <col min="4895" max="4895" width="11.5546875" style="1" customWidth="1"/>
    <col min="4896" max="4896" width="11.33203125" style="1" customWidth="1"/>
    <col min="4897" max="4897" width="9.33203125" style="1" bestFit="1" customWidth="1"/>
    <col min="4898" max="4898" width="11.6640625" style="1" customWidth="1"/>
    <col min="4899" max="4899" width="11.33203125" style="1" customWidth="1"/>
    <col min="4900" max="4906" width="9.33203125" style="1" bestFit="1" customWidth="1"/>
    <col min="4907" max="4907" width="13" style="1" customWidth="1"/>
    <col min="4908" max="4908" width="12.33203125" style="1" customWidth="1"/>
    <col min="4909" max="4909" width="9.33203125" style="1" bestFit="1" customWidth="1"/>
    <col min="4910" max="4910" width="10.109375" style="1" bestFit="1" customWidth="1"/>
    <col min="4911" max="4911" width="9.109375" style="1"/>
    <col min="4912" max="4914" width="15.44140625" style="1" customWidth="1"/>
    <col min="4915" max="4915" width="15.88671875" style="1" customWidth="1"/>
    <col min="4916" max="4916" width="13.6640625" style="1" customWidth="1"/>
    <col min="4917" max="4917" width="16.6640625" style="1" customWidth="1"/>
    <col min="4918" max="4918" width="15" style="1" customWidth="1"/>
    <col min="4919" max="5119" width="9.109375" style="1"/>
    <col min="5120" max="5120" width="23.88671875" style="1" customWidth="1"/>
    <col min="5121" max="5123" width="9.33203125" style="1" bestFit="1" customWidth="1"/>
    <col min="5124" max="5124" width="12.6640625" style="1" customWidth="1"/>
    <col min="5125" max="5132" width="9.33203125" style="1" bestFit="1" customWidth="1"/>
    <col min="5133" max="5133" width="13.44140625" style="1" customWidth="1"/>
    <col min="5134" max="5134" width="14.5546875" style="1" customWidth="1"/>
    <col min="5135" max="5135" width="9.33203125" style="1" bestFit="1" customWidth="1"/>
    <col min="5136" max="5136" width="13" style="1" customWidth="1"/>
    <col min="5137" max="5137" width="9.33203125" style="1" bestFit="1" customWidth="1"/>
    <col min="5138" max="5138" width="11.44140625" style="1" customWidth="1"/>
    <col min="5139" max="5139" width="9.33203125" style="1" bestFit="1" customWidth="1"/>
    <col min="5140" max="5140" width="12.33203125" style="1" customWidth="1"/>
    <col min="5141" max="5143" width="9.33203125" style="1" bestFit="1" customWidth="1"/>
    <col min="5144" max="5144" width="12.6640625" style="1" customWidth="1"/>
    <col min="5145" max="5145" width="14.33203125" style="1" customWidth="1"/>
    <col min="5146" max="5146" width="9.33203125" style="1" bestFit="1" customWidth="1"/>
    <col min="5147" max="5147" width="11.5546875" style="1" customWidth="1"/>
    <col min="5148" max="5149" width="9.33203125" style="1" bestFit="1" customWidth="1"/>
    <col min="5150" max="5150" width="12.5546875" style="1" customWidth="1"/>
    <col min="5151" max="5151" width="11.5546875" style="1" customWidth="1"/>
    <col min="5152" max="5152" width="11.33203125" style="1" customWidth="1"/>
    <col min="5153" max="5153" width="9.33203125" style="1" bestFit="1" customWidth="1"/>
    <col min="5154" max="5154" width="11.6640625" style="1" customWidth="1"/>
    <col min="5155" max="5155" width="11.33203125" style="1" customWidth="1"/>
    <col min="5156" max="5162" width="9.33203125" style="1" bestFit="1" customWidth="1"/>
    <col min="5163" max="5163" width="13" style="1" customWidth="1"/>
    <col min="5164" max="5164" width="12.33203125" style="1" customWidth="1"/>
    <col min="5165" max="5165" width="9.33203125" style="1" bestFit="1" customWidth="1"/>
    <col min="5166" max="5166" width="10.109375" style="1" bestFit="1" customWidth="1"/>
    <col min="5167" max="5167" width="9.109375" style="1"/>
    <col min="5168" max="5170" width="15.44140625" style="1" customWidth="1"/>
    <col min="5171" max="5171" width="15.88671875" style="1" customWidth="1"/>
    <col min="5172" max="5172" width="13.6640625" style="1" customWidth="1"/>
    <col min="5173" max="5173" width="16.6640625" style="1" customWidth="1"/>
    <col min="5174" max="5174" width="15" style="1" customWidth="1"/>
    <col min="5175" max="5375" width="9.109375" style="1"/>
    <col min="5376" max="5376" width="23.88671875" style="1" customWidth="1"/>
    <col min="5377" max="5379" width="9.33203125" style="1" bestFit="1" customWidth="1"/>
    <col min="5380" max="5380" width="12.6640625" style="1" customWidth="1"/>
    <col min="5381" max="5388" width="9.33203125" style="1" bestFit="1" customWidth="1"/>
    <col min="5389" max="5389" width="13.44140625" style="1" customWidth="1"/>
    <col min="5390" max="5390" width="14.5546875" style="1" customWidth="1"/>
    <col min="5391" max="5391" width="9.33203125" style="1" bestFit="1" customWidth="1"/>
    <col min="5392" max="5392" width="13" style="1" customWidth="1"/>
    <col min="5393" max="5393" width="9.33203125" style="1" bestFit="1" customWidth="1"/>
    <col min="5394" max="5394" width="11.44140625" style="1" customWidth="1"/>
    <col min="5395" max="5395" width="9.33203125" style="1" bestFit="1" customWidth="1"/>
    <col min="5396" max="5396" width="12.33203125" style="1" customWidth="1"/>
    <col min="5397" max="5399" width="9.33203125" style="1" bestFit="1" customWidth="1"/>
    <col min="5400" max="5400" width="12.6640625" style="1" customWidth="1"/>
    <col min="5401" max="5401" width="14.33203125" style="1" customWidth="1"/>
    <col min="5402" max="5402" width="9.33203125" style="1" bestFit="1" customWidth="1"/>
    <col min="5403" max="5403" width="11.5546875" style="1" customWidth="1"/>
    <col min="5404" max="5405" width="9.33203125" style="1" bestFit="1" customWidth="1"/>
    <col min="5406" max="5406" width="12.5546875" style="1" customWidth="1"/>
    <col min="5407" max="5407" width="11.5546875" style="1" customWidth="1"/>
    <col min="5408" max="5408" width="11.33203125" style="1" customWidth="1"/>
    <col min="5409" max="5409" width="9.33203125" style="1" bestFit="1" customWidth="1"/>
    <col min="5410" max="5410" width="11.6640625" style="1" customWidth="1"/>
    <col min="5411" max="5411" width="11.33203125" style="1" customWidth="1"/>
    <col min="5412" max="5418" width="9.33203125" style="1" bestFit="1" customWidth="1"/>
    <col min="5419" max="5419" width="13" style="1" customWidth="1"/>
    <col min="5420" max="5420" width="12.33203125" style="1" customWidth="1"/>
    <col min="5421" max="5421" width="9.33203125" style="1" bestFit="1" customWidth="1"/>
    <col min="5422" max="5422" width="10.109375" style="1" bestFit="1" customWidth="1"/>
    <col min="5423" max="5423" width="9.109375" style="1"/>
    <col min="5424" max="5426" width="15.44140625" style="1" customWidth="1"/>
    <col min="5427" max="5427" width="15.88671875" style="1" customWidth="1"/>
    <col min="5428" max="5428" width="13.6640625" style="1" customWidth="1"/>
    <col min="5429" max="5429" width="16.6640625" style="1" customWidth="1"/>
    <col min="5430" max="5430" width="15" style="1" customWidth="1"/>
    <col min="5431" max="5631" width="9.109375" style="1"/>
    <col min="5632" max="5632" width="23.88671875" style="1" customWidth="1"/>
    <col min="5633" max="5635" width="9.33203125" style="1" bestFit="1" customWidth="1"/>
    <col min="5636" max="5636" width="12.6640625" style="1" customWidth="1"/>
    <col min="5637" max="5644" width="9.33203125" style="1" bestFit="1" customWidth="1"/>
    <col min="5645" max="5645" width="13.44140625" style="1" customWidth="1"/>
    <col min="5646" max="5646" width="14.5546875" style="1" customWidth="1"/>
    <col min="5647" max="5647" width="9.33203125" style="1" bestFit="1" customWidth="1"/>
    <col min="5648" max="5648" width="13" style="1" customWidth="1"/>
    <col min="5649" max="5649" width="9.33203125" style="1" bestFit="1" customWidth="1"/>
    <col min="5650" max="5650" width="11.44140625" style="1" customWidth="1"/>
    <col min="5651" max="5651" width="9.33203125" style="1" bestFit="1" customWidth="1"/>
    <col min="5652" max="5652" width="12.33203125" style="1" customWidth="1"/>
    <col min="5653" max="5655" width="9.33203125" style="1" bestFit="1" customWidth="1"/>
    <col min="5656" max="5656" width="12.6640625" style="1" customWidth="1"/>
    <col min="5657" max="5657" width="14.33203125" style="1" customWidth="1"/>
    <col min="5658" max="5658" width="9.33203125" style="1" bestFit="1" customWidth="1"/>
    <col min="5659" max="5659" width="11.5546875" style="1" customWidth="1"/>
    <col min="5660" max="5661" width="9.33203125" style="1" bestFit="1" customWidth="1"/>
    <col min="5662" max="5662" width="12.5546875" style="1" customWidth="1"/>
    <col min="5663" max="5663" width="11.5546875" style="1" customWidth="1"/>
    <col min="5664" max="5664" width="11.33203125" style="1" customWidth="1"/>
    <col min="5665" max="5665" width="9.33203125" style="1" bestFit="1" customWidth="1"/>
    <col min="5666" max="5666" width="11.6640625" style="1" customWidth="1"/>
    <col min="5667" max="5667" width="11.33203125" style="1" customWidth="1"/>
    <col min="5668" max="5674" width="9.33203125" style="1" bestFit="1" customWidth="1"/>
    <col min="5675" max="5675" width="13" style="1" customWidth="1"/>
    <col min="5676" max="5676" width="12.33203125" style="1" customWidth="1"/>
    <col min="5677" max="5677" width="9.33203125" style="1" bestFit="1" customWidth="1"/>
    <col min="5678" max="5678" width="10.109375" style="1" bestFit="1" customWidth="1"/>
    <col min="5679" max="5679" width="9.109375" style="1"/>
    <col min="5680" max="5682" width="15.44140625" style="1" customWidth="1"/>
    <col min="5683" max="5683" width="15.88671875" style="1" customWidth="1"/>
    <col min="5684" max="5684" width="13.6640625" style="1" customWidth="1"/>
    <col min="5685" max="5685" width="16.6640625" style="1" customWidth="1"/>
    <col min="5686" max="5686" width="15" style="1" customWidth="1"/>
    <col min="5687" max="5887" width="9.109375" style="1"/>
    <col min="5888" max="5888" width="23.88671875" style="1" customWidth="1"/>
    <col min="5889" max="5891" width="9.33203125" style="1" bestFit="1" customWidth="1"/>
    <col min="5892" max="5892" width="12.6640625" style="1" customWidth="1"/>
    <col min="5893" max="5900" width="9.33203125" style="1" bestFit="1" customWidth="1"/>
    <col min="5901" max="5901" width="13.44140625" style="1" customWidth="1"/>
    <col min="5902" max="5902" width="14.5546875" style="1" customWidth="1"/>
    <col min="5903" max="5903" width="9.33203125" style="1" bestFit="1" customWidth="1"/>
    <col min="5904" max="5904" width="13" style="1" customWidth="1"/>
    <col min="5905" max="5905" width="9.33203125" style="1" bestFit="1" customWidth="1"/>
    <col min="5906" max="5906" width="11.44140625" style="1" customWidth="1"/>
    <col min="5907" max="5907" width="9.33203125" style="1" bestFit="1" customWidth="1"/>
    <col min="5908" max="5908" width="12.33203125" style="1" customWidth="1"/>
    <col min="5909" max="5911" width="9.33203125" style="1" bestFit="1" customWidth="1"/>
    <col min="5912" max="5912" width="12.6640625" style="1" customWidth="1"/>
    <col min="5913" max="5913" width="14.33203125" style="1" customWidth="1"/>
    <col min="5914" max="5914" width="9.33203125" style="1" bestFit="1" customWidth="1"/>
    <col min="5915" max="5915" width="11.5546875" style="1" customWidth="1"/>
    <col min="5916" max="5917" width="9.33203125" style="1" bestFit="1" customWidth="1"/>
    <col min="5918" max="5918" width="12.5546875" style="1" customWidth="1"/>
    <col min="5919" max="5919" width="11.5546875" style="1" customWidth="1"/>
    <col min="5920" max="5920" width="11.33203125" style="1" customWidth="1"/>
    <col min="5921" max="5921" width="9.33203125" style="1" bestFit="1" customWidth="1"/>
    <col min="5922" max="5922" width="11.6640625" style="1" customWidth="1"/>
    <col min="5923" max="5923" width="11.33203125" style="1" customWidth="1"/>
    <col min="5924" max="5930" width="9.33203125" style="1" bestFit="1" customWidth="1"/>
    <col min="5931" max="5931" width="13" style="1" customWidth="1"/>
    <col min="5932" max="5932" width="12.33203125" style="1" customWidth="1"/>
    <col min="5933" max="5933" width="9.33203125" style="1" bestFit="1" customWidth="1"/>
    <col min="5934" max="5934" width="10.109375" style="1" bestFit="1" customWidth="1"/>
    <col min="5935" max="5935" width="9.109375" style="1"/>
    <col min="5936" max="5938" width="15.44140625" style="1" customWidth="1"/>
    <col min="5939" max="5939" width="15.88671875" style="1" customWidth="1"/>
    <col min="5940" max="5940" width="13.6640625" style="1" customWidth="1"/>
    <col min="5941" max="5941" width="16.6640625" style="1" customWidth="1"/>
    <col min="5942" max="5942" width="15" style="1" customWidth="1"/>
    <col min="5943" max="6143" width="9.109375" style="1"/>
    <col min="6144" max="6144" width="23.88671875" style="1" customWidth="1"/>
    <col min="6145" max="6147" width="9.33203125" style="1" bestFit="1" customWidth="1"/>
    <col min="6148" max="6148" width="12.6640625" style="1" customWidth="1"/>
    <col min="6149" max="6156" width="9.33203125" style="1" bestFit="1" customWidth="1"/>
    <col min="6157" max="6157" width="13.44140625" style="1" customWidth="1"/>
    <col min="6158" max="6158" width="14.5546875" style="1" customWidth="1"/>
    <col min="6159" max="6159" width="9.33203125" style="1" bestFit="1" customWidth="1"/>
    <col min="6160" max="6160" width="13" style="1" customWidth="1"/>
    <col min="6161" max="6161" width="9.33203125" style="1" bestFit="1" customWidth="1"/>
    <col min="6162" max="6162" width="11.44140625" style="1" customWidth="1"/>
    <col min="6163" max="6163" width="9.33203125" style="1" bestFit="1" customWidth="1"/>
    <col min="6164" max="6164" width="12.33203125" style="1" customWidth="1"/>
    <col min="6165" max="6167" width="9.33203125" style="1" bestFit="1" customWidth="1"/>
    <col min="6168" max="6168" width="12.6640625" style="1" customWidth="1"/>
    <col min="6169" max="6169" width="14.33203125" style="1" customWidth="1"/>
    <col min="6170" max="6170" width="9.33203125" style="1" bestFit="1" customWidth="1"/>
    <col min="6171" max="6171" width="11.5546875" style="1" customWidth="1"/>
    <col min="6172" max="6173" width="9.33203125" style="1" bestFit="1" customWidth="1"/>
    <col min="6174" max="6174" width="12.5546875" style="1" customWidth="1"/>
    <col min="6175" max="6175" width="11.5546875" style="1" customWidth="1"/>
    <col min="6176" max="6176" width="11.33203125" style="1" customWidth="1"/>
    <col min="6177" max="6177" width="9.33203125" style="1" bestFit="1" customWidth="1"/>
    <col min="6178" max="6178" width="11.6640625" style="1" customWidth="1"/>
    <col min="6179" max="6179" width="11.33203125" style="1" customWidth="1"/>
    <col min="6180" max="6186" width="9.33203125" style="1" bestFit="1" customWidth="1"/>
    <col min="6187" max="6187" width="13" style="1" customWidth="1"/>
    <col min="6188" max="6188" width="12.33203125" style="1" customWidth="1"/>
    <col min="6189" max="6189" width="9.33203125" style="1" bestFit="1" customWidth="1"/>
    <col min="6190" max="6190" width="10.109375" style="1" bestFit="1" customWidth="1"/>
    <col min="6191" max="6191" width="9.109375" style="1"/>
    <col min="6192" max="6194" width="15.44140625" style="1" customWidth="1"/>
    <col min="6195" max="6195" width="15.88671875" style="1" customWidth="1"/>
    <col min="6196" max="6196" width="13.6640625" style="1" customWidth="1"/>
    <col min="6197" max="6197" width="16.6640625" style="1" customWidth="1"/>
    <col min="6198" max="6198" width="15" style="1" customWidth="1"/>
    <col min="6199" max="6399" width="9.109375" style="1"/>
    <col min="6400" max="6400" width="23.88671875" style="1" customWidth="1"/>
    <col min="6401" max="6403" width="9.33203125" style="1" bestFit="1" customWidth="1"/>
    <col min="6404" max="6404" width="12.6640625" style="1" customWidth="1"/>
    <col min="6405" max="6412" width="9.33203125" style="1" bestFit="1" customWidth="1"/>
    <col min="6413" max="6413" width="13.44140625" style="1" customWidth="1"/>
    <col min="6414" max="6414" width="14.5546875" style="1" customWidth="1"/>
    <col min="6415" max="6415" width="9.33203125" style="1" bestFit="1" customWidth="1"/>
    <col min="6416" max="6416" width="13" style="1" customWidth="1"/>
    <col min="6417" max="6417" width="9.33203125" style="1" bestFit="1" customWidth="1"/>
    <col min="6418" max="6418" width="11.44140625" style="1" customWidth="1"/>
    <col min="6419" max="6419" width="9.33203125" style="1" bestFit="1" customWidth="1"/>
    <col min="6420" max="6420" width="12.33203125" style="1" customWidth="1"/>
    <col min="6421" max="6423" width="9.33203125" style="1" bestFit="1" customWidth="1"/>
    <col min="6424" max="6424" width="12.6640625" style="1" customWidth="1"/>
    <col min="6425" max="6425" width="14.33203125" style="1" customWidth="1"/>
    <col min="6426" max="6426" width="9.33203125" style="1" bestFit="1" customWidth="1"/>
    <col min="6427" max="6427" width="11.5546875" style="1" customWidth="1"/>
    <col min="6428" max="6429" width="9.33203125" style="1" bestFit="1" customWidth="1"/>
    <col min="6430" max="6430" width="12.5546875" style="1" customWidth="1"/>
    <col min="6431" max="6431" width="11.5546875" style="1" customWidth="1"/>
    <col min="6432" max="6432" width="11.33203125" style="1" customWidth="1"/>
    <col min="6433" max="6433" width="9.33203125" style="1" bestFit="1" customWidth="1"/>
    <col min="6434" max="6434" width="11.6640625" style="1" customWidth="1"/>
    <col min="6435" max="6435" width="11.33203125" style="1" customWidth="1"/>
    <col min="6436" max="6442" width="9.33203125" style="1" bestFit="1" customWidth="1"/>
    <col min="6443" max="6443" width="13" style="1" customWidth="1"/>
    <col min="6444" max="6444" width="12.33203125" style="1" customWidth="1"/>
    <col min="6445" max="6445" width="9.33203125" style="1" bestFit="1" customWidth="1"/>
    <col min="6446" max="6446" width="10.109375" style="1" bestFit="1" customWidth="1"/>
    <col min="6447" max="6447" width="9.109375" style="1"/>
    <col min="6448" max="6450" width="15.44140625" style="1" customWidth="1"/>
    <col min="6451" max="6451" width="15.88671875" style="1" customWidth="1"/>
    <col min="6452" max="6452" width="13.6640625" style="1" customWidth="1"/>
    <col min="6453" max="6453" width="16.6640625" style="1" customWidth="1"/>
    <col min="6454" max="6454" width="15" style="1" customWidth="1"/>
    <col min="6455" max="6655" width="9.109375" style="1"/>
    <col min="6656" max="6656" width="23.88671875" style="1" customWidth="1"/>
    <col min="6657" max="6659" width="9.33203125" style="1" bestFit="1" customWidth="1"/>
    <col min="6660" max="6660" width="12.6640625" style="1" customWidth="1"/>
    <col min="6661" max="6668" width="9.33203125" style="1" bestFit="1" customWidth="1"/>
    <col min="6669" max="6669" width="13.44140625" style="1" customWidth="1"/>
    <col min="6670" max="6670" width="14.5546875" style="1" customWidth="1"/>
    <col min="6671" max="6671" width="9.33203125" style="1" bestFit="1" customWidth="1"/>
    <col min="6672" max="6672" width="13" style="1" customWidth="1"/>
    <col min="6673" max="6673" width="9.33203125" style="1" bestFit="1" customWidth="1"/>
    <col min="6674" max="6674" width="11.44140625" style="1" customWidth="1"/>
    <col min="6675" max="6675" width="9.33203125" style="1" bestFit="1" customWidth="1"/>
    <col min="6676" max="6676" width="12.33203125" style="1" customWidth="1"/>
    <col min="6677" max="6679" width="9.33203125" style="1" bestFit="1" customWidth="1"/>
    <col min="6680" max="6680" width="12.6640625" style="1" customWidth="1"/>
    <col min="6681" max="6681" width="14.33203125" style="1" customWidth="1"/>
    <col min="6682" max="6682" width="9.33203125" style="1" bestFit="1" customWidth="1"/>
    <col min="6683" max="6683" width="11.5546875" style="1" customWidth="1"/>
    <col min="6684" max="6685" width="9.33203125" style="1" bestFit="1" customWidth="1"/>
    <col min="6686" max="6686" width="12.5546875" style="1" customWidth="1"/>
    <col min="6687" max="6687" width="11.5546875" style="1" customWidth="1"/>
    <col min="6688" max="6688" width="11.33203125" style="1" customWidth="1"/>
    <col min="6689" max="6689" width="9.33203125" style="1" bestFit="1" customWidth="1"/>
    <col min="6690" max="6690" width="11.6640625" style="1" customWidth="1"/>
    <col min="6691" max="6691" width="11.33203125" style="1" customWidth="1"/>
    <col min="6692" max="6698" width="9.33203125" style="1" bestFit="1" customWidth="1"/>
    <col min="6699" max="6699" width="13" style="1" customWidth="1"/>
    <col min="6700" max="6700" width="12.33203125" style="1" customWidth="1"/>
    <col min="6701" max="6701" width="9.33203125" style="1" bestFit="1" customWidth="1"/>
    <col min="6702" max="6702" width="10.109375" style="1" bestFit="1" customWidth="1"/>
    <col min="6703" max="6703" width="9.109375" style="1"/>
    <col min="6704" max="6706" width="15.44140625" style="1" customWidth="1"/>
    <col min="6707" max="6707" width="15.88671875" style="1" customWidth="1"/>
    <col min="6708" max="6708" width="13.6640625" style="1" customWidth="1"/>
    <col min="6709" max="6709" width="16.6640625" style="1" customWidth="1"/>
    <col min="6710" max="6710" width="15" style="1" customWidth="1"/>
    <col min="6711" max="6911" width="9.109375" style="1"/>
    <col min="6912" max="6912" width="23.88671875" style="1" customWidth="1"/>
    <col min="6913" max="6915" width="9.33203125" style="1" bestFit="1" customWidth="1"/>
    <col min="6916" max="6916" width="12.6640625" style="1" customWidth="1"/>
    <col min="6917" max="6924" width="9.33203125" style="1" bestFit="1" customWidth="1"/>
    <col min="6925" max="6925" width="13.44140625" style="1" customWidth="1"/>
    <col min="6926" max="6926" width="14.5546875" style="1" customWidth="1"/>
    <col min="6927" max="6927" width="9.33203125" style="1" bestFit="1" customWidth="1"/>
    <col min="6928" max="6928" width="13" style="1" customWidth="1"/>
    <col min="6929" max="6929" width="9.33203125" style="1" bestFit="1" customWidth="1"/>
    <col min="6930" max="6930" width="11.44140625" style="1" customWidth="1"/>
    <col min="6931" max="6931" width="9.33203125" style="1" bestFit="1" customWidth="1"/>
    <col min="6932" max="6932" width="12.33203125" style="1" customWidth="1"/>
    <col min="6933" max="6935" width="9.33203125" style="1" bestFit="1" customWidth="1"/>
    <col min="6936" max="6936" width="12.6640625" style="1" customWidth="1"/>
    <col min="6937" max="6937" width="14.33203125" style="1" customWidth="1"/>
    <col min="6938" max="6938" width="9.33203125" style="1" bestFit="1" customWidth="1"/>
    <col min="6939" max="6939" width="11.5546875" style="1" customWidth="1"/>
    <col min="6940" max="6941" width="9.33203125" style="1" bestFit="1" customWidth="1"/>
    <col min="6942" max="6942" width="12.5546875" style="1" customWidth="1"/>
    <col min="6943" max="6943" width="11.5546875" style="1" customWidth="1"/>
    <col min="6944" max="6944" width="11.33203125" style="1" customWidth="1"/>
    <col min="6945" max="6945" width="9.33203125" style="1" bestFit="1" customWidth="1"/>
    <col min="6946" max="6946" width="11.6640625" style="1" customWidth="1"/>
    <col min="6947" max="6947" width="11.33203125" style="1" customWidth="1"/>
    <col min="6948" max="6954" width="9.33203125" style="1" bestFit="1" customWidth="1"/>
    <col min="6955" max="6955" width="13" style="1" customWidth="1"/>
    <col min="6956" max="6956" width="12.33203125" style="1" customWidth="1"/>
    <col min="6957" max="6957" width="9.33203125" style="1" bestFit="1" customWidth="1"/>
    <col min="6958" max="6958" width="10.109375" style="1" bestFit="1" customWidth="1"/>
    <col min="6959" max="6959" width="9.109375" style="1"/>
    <col min="6960" max="6962" width="15.44140625" style="1" customWidth="1"/>
    <col min="6963" max="6963" width="15.88671875" style="1" customWidth="1"/>
    <col min="6964" max="6964" width="13.6640625" style="1" customWidth="1"/>
    <col min="6965" max="6965" width="16.6640625" style="1" customWidth="1"/>
    <col min="6966" max="6966" width="15" style="1" customWidth="1"/>
    <col min="6967" max="7167" width="9.109375" style="1"/>
    <col min="7168" max="7168" width="23.88671875" style="1" customWidth="1"/>
    <col min="7169" max="7171" width="9.33203125" style="1" bestFit="1" customWidth="1"/>
    <col min="7172" max="7172" width="12.6640625" style="1" customWidth="1"/>
    <col min="7173" max="7180" width="9.33203125" style="1" bestFit="1" customWidth="1"/>
    <col min="7181" max="7181" width="13.44140625" style="1" customWidth="1"/>
    <col min="7182" max="7182" width="14.5546875" style="1" customWidth="1"/>
    <col min="7183" max="7183" width="9.33203125" style="1" bestFit="1" customWidth="1"/>
    <col min="7184" max="7184" width="13" style="1" customWidth="1"/>
    <col min="7185" max="7185" width="9.33203125" style="1" bestFit="1" customWidth="1"/>
    <col min="7186" max="7186" width="11.44140625" style="1" customWidth="1"/>
    <col min="7187" max="7187" width="9.33203125" style="1" bestFit="1" customWidth="1"/>
    <col min="7188" max="7188" width="12.33203125" style="1" customWidth="1"/>
    <col min="7189" max="7191" width="9.33203125" style="1" bestFit="1" customWidth="1"/>
    <col min="7192" max="7192" width="12.6640625" style="1" customWidth="1"/>
    <col min="7193" max="7193" width="14.33203125" style="1" customWidth="1"/>
    <col min="7194" max="7194" width="9.33203125" style="1" bestFit="1" customWidth="1"/>
    <col min="7195" max="7195" width="11.5546875" style="1" customWidth="1"/>
    <col min="7196" max="7197" width="9.33203125" style="1" bestFit="1" customWidth="1"/>
    <col min="7198" max="7198" width="12.5546875" style="1" customWidth="1"/>
    <col min="7199" max="7199" width="11.5546875" style="1" customWidth="1"/>
    <col min="7200" max="7200" width="11.33203125" style="1" customWidth="1"/>
    <col min="7201" max="7201" width="9.33203125" style="1" bestFit="1" customWidth="1"/>
    <col min="7202" max="7202" width="11.6640625" style="1" customWidth="1"/>
    <col min="7203" max="7203" width="11.33203125" style="1" customWidth="1"/>
    <col min="7204" max="7210" width="9.33203125" style="1" bestFit="1" customWidth="1"/>
    <col min="7211" max="7211" width="13" style="1" customWidth="1"/>
    <col min="7212" max="7212" width="12.33203125" style="1" customWidth="1"/>
    <col min="7213" max="7213" width="9.33203125" style="1" bestFit="1" customWidth="1"/>
    <col min="7214" max="7214" width="10.109375" style="1" bestFit="1" customWidth="1"/>
    <col min="7215" max="7215" width="9.109375" style="1"/>
    <col min="7216" max="7218" width="15.44140625" style="1" customWidth="1"/>
    <col min="7219" max="7219" width="15.88671875" style="1" customWidth="1"/>
    <col min="7220" max="7220" width="13.6640625" style="1" customWidth="1"/>
    <col min="7221" max="7221" width="16.6640625" style="1" customWidth="1"/>
    <col min="7222" max="7222" width="15" style="1" customWidth="1"/>
    <col min="7223" max="7423" width="9.109375" style="1"/>
    <col min="7424" max="7424" width="23.88671875" style="1" customWidth="1"/>
    <col min="7425" max="7427" width="9.33203125" style="1" bestFit="1" customWidth="1"/>
    <col min="7428" max="7428" width="12.6640625" style="1" customWidth="1"/>
    <col min="7429" max="7436" width="9.33203125" style="1" bestFit="1" customWidth="1"/>
    <col min="7437" max="7437" width="13.44140625" style="1" customWidth="1"/>
    <col min="7438" max="7438" width="14.5546875" style="1" customWidth="1"/>
    <col min="7439" max="7439" width="9.33203125" style="1" bestFit="1" customWidth="1"/>
    <col min="7440" max="7440" width="13" style="1" customWidth="1"/>
    <col min="7441" max="7441" width="9.33203125" style="1" bestFit="1" customWidth="1"/>
    <col min="7442" max="7442" width="11.44140625" style="1" customWidth="1"/>
    <col min="7443" max="7443" width="9.33203125" style="1" bestFit="1" customWidth="1"/>
    <col min="7444" max="7444" width="12.33203125" style="1" customWidth="1"/>
    <col min="7445" max="7447" width="9.33203125" style="1" bestFit="1" customWidth="1"/>
    <col min="7448" max="7448" width="12.6640625" style="1" customWidth="1"/>
    <col min="7449" max="7449" width="14.33203125" style="1" customWidth="1"/>
    <col min="7450" max="7450" width="9.33203125" style="1" bestFit="1" customWidth="1"/>
    <col min="7451" max="7451" width="11.5546875" style="1" customWidth="1"/>
    <col min="7452" max="7453" width="9.33203125" style="1" bestFit="1" customWidth="1"/>
    <col min="7454" max="7454" width="12.5546875" style="1" customWidth="1"/>
    <col min="7455" max="7455" width="11.5546875" style="1" customWidth="1"/>
    <col min="7456" max="7456" width="11.33203125" style="1" customWidth="1"/>
    <col min="7457" max="7457" width="9.33203125" style="1" bestFit="1" customWidth="1"/>
    <col min="7458" max="7458" width="11.6640625" style="1" customWidth="1"/>
    <col min="7459" max="7459" width="11.33203125" style="1" customWidth="1"/>
    <col min="7460" max="7466" width="9.33203125" style="1" bestFit="1" customWidth="1"/>
    <col min="7467" max="7467" width="13" style="1" customWidth="1"/>
    <col min="7468" max="7468" width="12.33203125" style="1" customWidth="1"/>
    <col min="7469" max="7469" width="9.33203125" style="1" bestFit="1" customWidth="1"/>
    <col min="7470" max="7470" width="10.109375" style="1" bestFit="1" customWidth="1"/>
    <col min="7471" max="7471" width="9.109375" style="1"/>
    <col min="7472" max="7474" width="15.44140625" style="1" customWidth="1"/>
    <col min="7475" max="7475" width="15.88671875" style="1" customWidth="1"/>
    <col min="7476" max="7476" width="13.6640625" style="1" customWidth="1"/>
    <col min="7477" max="7477" width="16.6640625" style="1" customWidth="1"/>
    <col min="7478" max="7478" width="15" style="1" customWidth="1"/>
    <col min="7479" max="7679" width="9.109375" style="1"/>
    <col min="7680" max="7680" width="23.88671875" style="1" customWidth="1"/>
    <col min="7681" max="7683" width="9.33203125" style="1" bestFit="1" customWidth="1"/>
    <col min="7684" max="7684" width="12.6640625" style="1" customWidth="1"/>
    <col min="7685" max="7692" width="9.33203125" style="1" bestFit="1" customWidth="1"/>
    <col min="7693" max="7693" width="13.44140625" style="1" customWidth="1"/>
    <col min="7694" max="7694" width="14.5546875" style="1" customWidth="1"/>
    <col min="7695" max="7695" width="9.33203125" style="1" bestFit="1" customWidth="1"/>
    <col min="7696" max="7696" width="13" style="1" customWidth="1"/>
    <col min="7697" max="7697" width="9.33203125" style="1" bestFit="1" customWidth="1"/>
    <col min="7698" max="7698" width="11.44140625" style="1" customWidth="1"/>
    <col min="7699" max="7699" width="9.33203125" style="1" bestFit="1" customWidth="1"/>
    <col min="7700" max="7700" width="12.33203125" style="1" customWidth="1"/>
    <col min="7701" max="7703" width="9.33203125" style="1" bestFit="1" customWidth="1"/>
    <col min="7704" max="7704" width="12.6640625" style="1" customWidth="1"/>
    <col min="7705" max="7705" width="14.33203125" style="1" customWidth="1"/>
    <col min="7706" max="7706" width="9.33203125" style="1" bestFit="1" customWidth="1"/>
    <col min="7707" max="7707" width="11.5546875" style="1" customWidth="1"/>
    <col min="7708" max="7709" width="9.33203125" style="1" bestFit="1" customWidth="1"/>
    <col min="7710" max="7710" width="12.5546875" style="1" customWidth="1"/>
    <col min="7711" max="7711" width="11.5546875" style="1" customWidth="1"/>
    <col min="7712" max="7712" width="11.33203125" style="1" customWidth="1"/>
    <col min="7713" max="7713" width="9.33203125" style="1" bestFit="1" customWidth="1"/>
    <col min="7714" max="7714" width="11.6640625" style="1" customWidth="1"/>
    <col min="7715" max="7715" width="11.33203125" style="1" customWidth="1"/>
    <col min="7716" max="7722" width="9.33203125" style="1" bestFit="1" customWidth="1"/>
    <col min="7723" max="7723" width="13" style="1" customWidth="1"/>
    <col min="7724" max="7724" width="12.33203125" style="1" customWidth="1"/>
    <col min="7725" max="7725" width="9.33203125" style="1" bestFit="1" customWidth="1"/>
    <col min="7726" max="7726" width="10.109375" style="1" bestFit="1" customWidth="1"/>
    <col min="7727" max="7727" width="9.109375" style="1"/>
    <col min="7728" max="7730" width="15.44140625" style="1" customWidth="1"/>
    <col min="7731" max="7731" width="15.88671875" style="1" customWidth="1"/>
    <col min="7732" max="7732" width="13.6640625" style="1" customWidth="1"/>
    <col min="7733" max="7733" width="16.6640625" style="1" customWidth="1"/>
    <col min="7734" max="7734" width="15" style="1" customWidth="1"/>
    <col min="7735" max="7935" width="9.109375" style="1"/>
    <col min="7936" max="7936" width="23.88671875" style="1" customWidth="1"/>
    <col min="7937" max="7939" width="9.33203125" style="1" bestFit="1" customWidth="1"/>
    <col min="7940" max="7940" width="12.6640625" style="1" customWidth="1"/>
    <col min="7941" max="7948" width="9.33203125" style="1" bestFit="1" customWidth="1"/>
    <col min="7949" max="7949" width="13.44140625" style="1" customWidth="1"/>
    <col min="7950" max="7950" width="14.5546875" style="1" customWidth="1"/>
    <col min="7951" max="7951" width="9.33203125" style="1" bestFit="1" customWidth="1"/>
    <col min="7952" max="7952" width="13" style="1" customWidth="1"/>
    <col min="7953" max="7953" width="9.33203125" style="1" bestFit="1" customWidth="1"/>
    <col min="7954" max="7954" width="11.44140625" style="1" customWidth="1"/>
    <col min="7955" max="7955" width="9.33203125" style="1" bestFit="1" customWidth="1"/>
    <col min="7956" max="7956" width="12.33203125" style="1" customWidth="1"/>
    <col min="7957" max="7959" width="9.33203125" style="1" bestFit="1" customWidth="1"/>
    <col min="7960" max="7960" width="12.6640625" style="1" customWidth="1"/>
    <col min="7961" max="7961" width="14.33203125" style="1" customWidth="1"/>
    <col min="7962" max="7962" width="9.33203125" style="1" bestFit="1" customWidth="1"/>
    <col min="7963" max="7963" width="11.5546875" style="1" customWidth="1"/>
    <col min="7964" max="7965" width="9.33203125" style="1" bestFit="1" customWidth="1"/>
    <col min="7966" max="7966" width="12.5546875" style="1" customWidth="1"/>
    <col min="7967" max="7967" width="11.5546875" style="1" customWidth="1"/>
    <col min="7968" max="7968" width="11.33203125" style="1" customWidth="1"/>
    <col min="7969" max="7969" width="9.33203125" style="1" bestFit="1" customWidth="1"/>
    <col min="7970" max="7970" width="11.6640625" style="1" customWidth="1"/>
    <col min="7971" max="7971" width="11.33203125" style="1" customWidth="1"/>
    <col min="7972" max="7978" width="9.33203125" style="1" bestFit="1" customWidth="1"/>
    <col min="7979" max="7979" width="13" style="1" customWidth="1"/>
    <col min="7980" max="7980" width="12.33203125" style="1" customWidth="1"/>
    <col min="7981" max="7981" width="9.33203125" style="1" bestFit="1" customWidth="1"/>
    <col min="7982" max="7982" width="10.109375" style="1" bestFit="1" customWidth="1"/>
    <col min="7983" max="7983" width="9.109375" style="1"/>
    <col min="7984" max="7986" width="15.44140625" style="1" customWidth="1"/>
    <col min="7987" max="7987" width="15.88671875" style="1" customWidth="1"/>
    <col min="7988" max="7988" width="13.6640625" style="1" customWidth="1"/>
    <col min="7989" max="7989" width="16.6640625" style="1" customWidth="1"/>
    <col min="7990" max="7990" width="15" style="1" customWidth="1"/>
    <col min="7991" max="8191" width="9.109375" style="1"/>
    <col min="8192" max="8192" width="23.88671875" style="1" customWidth="1"/>
    <col min="8193" max="8195" width="9.33203125" style="1" bestFit="1" customWidth="1"/>
    <col min="8196" max="8196" width="12.6640625" style="1" customWidth="1"/>
    <col min="8197" max="8204" width="9.33203125" style="1" bestFit="1" customWidth="1"/>
    <col min="8205" max="8205" width="13.44140625" style="1" customWidth="1"/>
    <col min="8206" max="8206" width="14.5546875" style="1" customWidth="1"/>
    <col min="8207" max="8207" width="9.33203125" style="1" bestFit="1" customWidth="1"/>
    <col min="8208" max="8208" width="13" style="1" customWidth="1"/>
    <col min="8209" max="8209" width="9.33203125" style="1" bestFit="1" customWidth="1"/>
    <col min="8210" max="8210" width="11.44140625" style="1" customWidth="1"/>
    <col min="8211" max="8211" width="9.33203125" style="1" bestFit="1" customWidth="1"/>
    <col min="8212" max="8212" width="12.33203125" style="1" customWidth="1"/>
    <col min="8213" max="8215" width="9.33203125" style="1" bestFit="1" customWidth="1"/>
    <col min="8216" max="8216" width="12.6640625" style="1" customWidth="1"/>
    <col min="8217" max="8217" width="14.33203125" style="1" customWidth="1"/>
    <col min="8218" max="8218" width="9.33203125" style="1" bestFit="1" customWidth="1"/>
    <col min="8219" max="8219" width="11.5546875" style="1" customWidth="1"/>
    <col min="8220" max="8221" width="9.33203125" style="1" bestFit="1" customWidth="1"/>
    <col min="8222" max="8222" width="12.5546875" style="1" customWidth="1"/>
    <col min="8223" max="8223" width="11.5546875" style="1" customWidth="1"/>
    <col min="8224" max="8224" width="11.33203125" style="1" customWidth="1"/>
    <col min="8225" max="8225" width="9.33203125" style="1" bestFit="1" customWidth="1"/>
    <col min="8226" max="8226" width="11.6640625" style="1" customWidth="1"/>
    <col min="8227" max="8227" width="11.33203125" style="1" customWidth="1"/>
    <col min="8228" max="8234" width="9.33203125" style="1" bestFit="1" customWidth="1"/>
    <col min="8235" max="8235" width="13" style="1" customWidth="1"/>
    <col min="8236" max="8236" width="12.33203125" style="1" customWidth="1"/>
    <col min="8237" max="8237" width="9.33203125" style="1" bestFit="1" customWidth="1"/>
    <col min="8238" max="8238" width="10.109375" style="1" bestFit="1" customWidth="1"/>
    <col min="8239" max="8239" width="9.109375" style="1"/>
    <col min="8240" max="8242" width="15.44140625" style="1" customWidth="1"/>
    <col min="8243" max="8243" width="15.88671875" style="1" customWidth="1"/>
    <col min="8244" max="8244" width="13.6640625" style="1" customWidth="1"/>
    <col min="8245" max="8245" width="16.6640625" style="1" customWidth="1"/>
    <col min="8246" max="8246" width="15" style="1" customWidth="1"/>
    <col min="8247" max="8447" width="9.109375" style="1"/>
    <col min="8448" max="8448" width="23.88671875" style="1" customWidth="1"/>
    <col min="8449" max="8451" width="9.33203125" style="1" bestFit="1" customWidth="1"/>
    <col min="8452" max="8452" width="12.6640625" style="1" customWidth="1"/>
    <col min="8453" max="8460" width="9.33203125" style="1" bestFit="1" customWidth="1"/>
    <col min="8461" max="8461" width="13.44140625" style="1" customWidth="1"/>
    <col min="8462" max="8462" width="14.5546875" style="1" customWidth="1"/>
    <col min="8463" max="8463" width="9.33203125" style="1" bestFit="1" customWidth="1"/>
    <col min="8464" max="8464" width="13" style="1" customWidth="1"/>
    <col min="8465" max="8465" width="9.33203125" style="1" bestFit="1" customWidth="1"/>
    <col min="8466" max="8466" width="11.44140625" style="1" customWidth="1"/>
    <col min="8467" max="8467" width="9.33203125" style="1" bestFit="1" customWidth="1"/>
    <col min="8468" max="8468" width="12.33203125" style="1" customWidth="1"/>
    <col min="8469" max="8471" width="9.33203125" style="1" bestFit="1" customWidth="1"/>
    <col min="8472" max="8472" width="12.6640625" style="1" customWidth="1"/>
    <col min="8473" max="8473" width="14.33203125" style="1" customWidth="1"/>
    <col min="8474" max="8474" width="9.33203125" style="1" bestFit="1" customWidth="1"/>
    <col min="8475" max="8475" width="11.5546875" style="1" customWidth="1"/>
    <col min="8476" max="8477" width="9.33203125" style="1" bestFit="1" customWidth="1"/>
    <col min="8478" max="8478" width="12.5546875" style="1" customWidth="1"/>
    <col min="8479" max="8479" width="11.5546875" style="1" customWidth="1"/>
    <col min="8480" max="8480" width="11.33203125" style="1" customWidth="1"/>
    <col min="8481" max="8481" width="9.33203125" style="1" bestFit="1" customWidth="1"/>
    <col min="8482" max="8482" width="11.6640625" style="1" customWidth="1"/>
    <col min="8483" max="8483" width="11.33203125" style="1" customWidth="1"/>
    <col min="8484" max="8490" width="9.33203125" style="1" bestFit="1" customWidth="1"/>
    <col min="8491" max="8491" width="13" style="1" customWidth="1"/>
    <col min="8492" max="8492" width="12.33203125" style="1" customWidth="1"/>
    <col min="8493" max="8493" width="9.33203125" style="1" bestFit="1" customWidth="1"/>
    <col min="8494" max="8494" width="10.109375" style="1" bestFit="1" customWidth="1"/>
    <col min="8495" max="8495" width="9.109375" style="1"/>
    <col min="8496" max="8498" width="15.44140625" style="1" customWidth="1"/>
    <col min="8499" max="8499" width="15.88671875" style="1" customWidth="1"/>
    <col min="8500" max="8500" width="13.6640625" style="1" customWidth="1"/>
    <col min="8501" max="8501" width="16.6640625" style="1" customWidth="1"/>
    <col min="8502" max="8502" width="15" style="1" customWidth="1"/>
    <col min="8503" max="8703" width="9.109375" style="1"/>
    <col min="8704" max="8704" width="23.88671875" style="1" customWidth="1"/>
    <col min="8705" max="8707" width="9.33203125" style="1" bestFit="1" customWidth="1"/>
    <col min="8708" max="8708" width="12.6640625" style="1" customWidth="1"/>
    <col min="8709" max="8716" width="9.33203125" style="1" bestFit="1" customWidth="1"/>
    <col min="8717" max="8717" width="13.44140625" style="1" customWidth="1"/>
    <col min="8718" max="8718" width="14.5546875" style="1" customWidth="1"/>
    <col min="8719" max="8719" width="9.33203125" style="1" bestFit="1" customWidth="1"/>
    <col min="8720" max="8720" width="13" style="1" customWidth="1"/>
    <col min="8721" max="8721" width="9.33203125" style="1" bestFit="1" customWidth="1"/>
    <col min="8722" max="8722" width="11.44140625" style="1" customWidth="1"/>
    <col min="8723" max="8723" width="9.33203125" style="1" bestFit="1" customWidth="1"/>
    <col min="8724" max="8724" width="12.33203125" style="1" customWidth="1"/>
    <col min="8725" max="8727" width="9.33203125" style="1" bestFit="1" customWidth="1"/>
    <col min="8728" max="8728" width="12.6640625" style="1" customWidth="1"/>
    <col min="8729" max="8729" width="14.33203125" style="1" customWidth="1"/>
    <col min="8730" max="8730" width="9.33203125" style="1" bestFit="1" customWidth="1"/>
    <col min="8731" max="8731" width="11.5546875" style="1" customWidth="1"/>
    <col min="8732" max="8733" width="9.33203125" style="1" bestFit="1" customWidth="1"/>
    <col min="8734" max="8734" width="12.5546875" style="1" customWidth="1"/>
    <col min="8735" max="8735" width="11.5546875" style="1" customWidth="1"/>
    <col min="8736" max="8736" width="11.33203125" style="1" customWidth="1"/>
    <col min="8737" max="8737" width="9.33203125" style="1" bestFit="1" customWidth="1"/>
    <col min="8738" max="8738" width="11.6640625" style="1" customWidth="1"/>
    <col min="8739" max="8739" width="11.33203125" style="1" customWidth="1"/>
    <col min="8740" max="8746" width="9.33203125" style="1" bestFit="1" customWidth="1"/>
    <col min="8747" max="8747" width="13" style="1" customWidth="1"/>
    <col min="8748" max="8748" width="12.33203125" style="1" customWidth="1"/>
    <col min="8749" max="8749" width="9.33203125" style="1" bestFit="1" customWidth="1"/>
    <col min="8750" max="8750" width="10.109375" style="1" bestFit="1" customWidth="1"/>
    <col min="8751" max="8751" width="9.109375" style="1"/>
    <col min="8752" max="8754" width="15.44140625" style="1" customWidth="1"/>
    <col min="8755" max="8755" width="15.88671875" style="1" customWidth="1"/>
    <col min="8756" max="8756" width="13.6640625" style="1" customWidth="1"/>
    <col min="8757" max="8757" width="16.6640625" style="1" customWidth="1"/>
    <col min="8758" max="8758" width="15" style="1" customWidth="1"/>
    <col min="8759" max="8959" width="9.109375" style="1"/>
    <col min="8960" max="8960" width="23.88671875" style="1" customWidth="1"/>
    <col min="8961" max="8963" width="9.33203125" style="1" bestFit="1" customWidth="1"/>
    <col min="8964" max="8964" width="12.6640625" style="1" customWidth="1"/>
    <col min="8965" max="8972" width="9.33203125" style="1" bestFit="1" customWidth="1"/>
    <col min="8973" max="8973" width="13.44140625" style="1" customWidth="1"/>
    <col min="8974" max="8974" width="14.5546875" style="1" customWidth="1"/>
    <col min="8975" max="8975" width="9.33203125" style="1" bestFit="1" customWidth="1"/>
    <col min="8976" max="8976" width="13" style="1" customWidth="1"/>
    <col min="8977" max="8977" width="9.33203125" style="1" bestFit="1" customWidth="1"/>
    <col min="8978" max="8978" width="11.44140625" style="1" customWidth="1"/>
    <col min="8979" max="8979" width="9.33203125" style="1" bestFit="1" customWidth="1"/>
    <col min="8980" max="8980" width="12.33203125" style="1" customWidth="1"/>
    <col min="8981" max="8983" width="9.33203125" style="1" bestFit="1" customWidth="1"/>
    <col min="8984" max="8984" width="12.6640625" style="1" customWidth="1"/>
    <col min="8985" max="8985" width="14.33203125" style="1" customWidth="1"/>
    <col min="8986" max="8986" width="9.33203125" style="1" bestFit="1" customWidth="1"/>
    <col min="8987" max="8987" width="11.5546875" style="1" customWidth="1"/>
    <col min="8988" max="8989" width="9.33203125" style="1" bestFit="1" customWidth="1"/>
    <col min="8990" max="8990" width="12.5546875" style="1" customWidth="1"/>
    <col min="8991" max="8991" width="11.5546875" style="1" customWidth="1"/>
    <col min="8992" max="8992" width="11.33203125" style="1" customWidth="1"/>
    <col min="8993" max="8993" width="9.33203125" style="1" bestFit="1" customWidth="1"/>
    <col min="8994" max="8994" width="11.6640625" style="1" customWidth="1"/>
    <col min="8995" max="8995" width="11.33203125" style="1" customWidth="1"/>
    <col min="8996" max="9002" width="9.33203125" style="1" bestFit="1" customWidth="1"/>
    <col min="9003" max="9003" width="13" style="1" customWidth="1"/>
    <col min="9004" max="9004" width="12.33203125" style="1" customWidth="1"/>
    <col min="9005" max="9005" width="9.33203125" style="1" bestFit="1" customWidth="1"/>
    <col min="9006" max="9006" width="10.109375" style="1" bestFit="1" customWidth="1"/>
    <col min="9007" max="9007" width="9.109375" style="1"/>
    <col min="9008" max="9010" width="15.44140625" style="1" customWidth="1"/>
    <col min="9011" max="9011" width="15.88671875" style="1" customWidth="1"/>
    <col min="9012" max="9012" width="13.6640625" style="1" customWidth="1"/>
    <col min="9013" max="9013" width="16.6640625" style="1" customWidth="1"/>
    <col min="9014" max="9014" width="15" style="1" customWidth="1"/>
    <col min="9015" max="9215" width="9.109375" style="1"/>
    <col min="9216" max="9216" width="23.88671875" style="1" customWidth="1"/>
    <col min="9217" max="9219" width="9.33203125" style="1" bestFit="1" customWidth="1"/>
    <col min="9220" max="9220" width="12.6640625" style="1" customWidth="1"/>
    <col min="9221" max="9228" width="9.33203125" style="1" bestFit="1" customWidth="1"/>
    <col min="9229" max="9229" width="13.44140625" style="1" customWidth="1"/>
    <col min="9230" max="9230" width="14.5546875" style="1" customWidth="1"/>
    <col min="9231" max="9231" width="9.33203125" style="1" bestFit="1" customWidth="1"/>
    <col min="9232" max="9232" width="13" style="1" customWidth="1"/>
    <col min="9233" max="9233" width="9.33203125" style="1" bestFit="1" customWidth="1"/>
    <col min="9234" max="9234" width="11.44140625" style="1" customWidth="1"/>
    <col min="9235" max="9235" width="9.33203125" style="1" bestFit="1" customWidth="1"/>
    <col min="9236" max="9236" width="12.33203125" style="1" customWidth="1"/>
    <col min="9237" max="9239" width="9.33203125" style="1" bestFit="1" customWidth="1"/>
    <col min="9240" max="9240" width="12.6640625" style="1" customWidth="1"/>
    <col min="9241" max="9241" width="14.33203125" style="1" customWidth="1"/>
    <col min="9242" max="9242" width="9.33203125" style="1" bestFit="1" customWidth="1"/>
    <col min="9243" max="9243" width="11.5546875" style="1" customWidth="1"/>
    <col min="9244" max="9245" width="9.33203125" style="1" bestFit="1" customWidth="1"/>
    <col min="9246" max="9246" width="12.5546875" style="1" customWidth="1"/>
    <col min="9247" max="9247" width="11.5546875" style="1" customWidth="1"/>
    <col min="9248" max="9248" width="11.33203125" style="1" customWidth="1"/>
    <col min="9249" max="9249" width="9.33203125" style="1" bestFit="1" customWidth="1"/>
    <col min="9250" max="9250" width="11.6640625" style="1" customWidth="1"/>
    <col min="9251" max="9251" width="11.33203125" style="1" customWidth="1"/>
    <col min="9252" max="9258" width="9.33203125" style="1" bestFit="1" customWidth="1"/>
    <col min="9259" max="9259" width="13" style="1" customWidth="1"/>
    <col min="9260" max="9260" width="12.33203125" style="1" customWidth="1"/>
    <col min="9261" max="9261" width="9.33203125" style="1" bestFit="1" customWidth="1"/>
    <col min="9262" max="9262" width="10.109375" style="1" bestFit="1" customWidth="1"/>
    <col min="9263" max="9263" width="9.109375" style="1"/>
    <col min="9264" max="9266" width="15.44140625" style="1" customWidth="1"/>
    <col min="9267" max="9267" width="15.88671875" style="1" customWidth="1"/>
    <col min="9268" max="9268" width="13.6640625" style="1" customWidth="1"/>
    <col min="9269" max="9269" width="16.6640625" style="1" customWidth="1"/>
    <col min="9270" max="9270" width="15" style="1" customWidth="1"/>
    <col min="9271" max="9471" width="9.109375" style="1"/>
    <col min="9472" max="9472" width="23.88671875" style="1" customWidth="1"/>
    <col min="9473" max="9475" width="9.33203125" style="1" bestFit="1" customWidth="1"/>
    <col min="9476" max="9476" width="12.6640625" style="1" customWidth="1"/>
    <col min="9477" max="9484" width="9.33203125" style="1" bestFit="1" customWidth="1"/>
    <col min="9485" max="9485" width="13.44140625" style="1" customWidth="1"/>
    <col min="9486" max="9486" width="14.5546875" style="1" customWidth="1"/>
    <col min="9487" max="9487" width="9.33203125" style="1" bestFit="1" customWidth="1"/>
    <col min="9488" max="9488" width="13" style="1" customWidth="1"/>
    <col min="9489" max="9489" width="9.33203125" style="1" bestFit="1" customWidth="1"/>
    <col min="9490" max="9490" width="11.44140625" style="1" customWidth="1"/>
    <col min="9491" max="9491" width="9.33203125" style="1" bestFit="1" customWidth="1"/>
    <col min="9492" max="9492" width="12.33203125" style="1" customWidth="1"/>
    <col min="9493" max="9495" width="9.33203125" style="1" bestFit="1" customWidth="1"/>
    <col min="9496" max="9496" width="12.6640625" style="1" customWidth="1"/>
    <col min="9497" max="9497" width="14.33203125" style="1" customWidth="1"/>
    <col min="9498" max="9498" width="9.33203125" style="1" bestFit="1" customWidth="1"/>
    <col min="9499" max="9499" width="11.5546875" style="1" customWidth="1"/>
    <col min="9500" max="9501" width="9.33203125" style="1" bestFit="1" customWidth="1"/>
    <col min="9502" max="9502" width="12.5546875" style="1" customWidth="1"/>
    <col min="9503" max="9503" width="11.5546875" style="1" customWidth="1"/>
    <col min="9504" max="9504" width="11.33203125" style="1" customWidth="1"/>
    <col min="9505" max="9505" width="9.33203125" style="1" bestFit="1" customWidth="1"/>
    <col min="9506" max="9506" width="11.6640625" style="1" customWidth="1"/>
    <col min="9507" max="9507" width="11.33203125" style="1" customWidth="1"/>
    <col min="9508" max="9514" width="9.33203125" style="1" bestFit="1" customWidth="1"/>
    <col min="9515" max="9515" width="13" style="1" customWidth="1"/>
    <col min="9516" max="9516" width="12.33203125" style="1" customWidth="1"/>
    <col min="9517" max="9517" width="9.33203125" style="1" bestFit="1" customWidth="1"/>
    <col min="9518" max="9518" width="10.109375" style="1" bestFit="1" customWidth="1"/>
    <col min="9519" max="9519" width="9.109375" style="1"/>
    <col min="9520" max="9522" width="15.44140625" style="1" customWidth="1"/>
    <col min="9523" max="9523" width="15.88671875" style="1" customWidth="1"/>
    <col min="9524" max="9524" width="13.6640625" style="1" customWidth="1"/>
    <col min="9525" max="9525" width="16.6640625" style="1" customWidth="1"/>
    <col min="9526" max="9526" width="15" style="1" customWidth="1"/>
    <col min="9527" max="9727" width="9.109375" style="1"/>
    <col min="9728" max="9728" width="23.88671875" style="1" customWidth="1"/>
    <col min="9729" max="9731" width="9.33203125" style="1" bestFit="1" customWidth="1"/>
    <col min="9732" max="9732" width="12.6640625" style="1" customWidth="1"/>
    <col min="9733" max="9740" width="9.33203125" style="1" bestFit="1" customWidth="1"/>
    <col min="9741" max="9741" width="13.44140625" style="1" customWidth="1"/>
    <col min="9742" max="9742" width="14.5546875" style="1" customWidth="1"/>
    <col min="9743" max="9743" width="9.33203125" style="1" bestFit="1" customWidth="1"/>
    <col min="9744" max="9744" width="13" style="1" customWidth="1"/>
    <col min="9745" max="9745" width="9.33203125" style="1" bestFit="1" customWidth="1"/>
    <col min="9746" max="9746" width="11.44140625" style="1" customWidth="1"/>
    <col min="9747" max="9747" width="9.33203125" style="1" bestFit="1" customWidth="1"/>
    <col min="9748" max="9748" width="12.33203125" style="1" customWidth="1"/>
    <col min="9749" max="9751" width="9.33203125" style="1" bestFit="1" customWidth="1"/>
    <col min="9752" max="9752" width="12.6640625" style="1" customWidth="1"/>
    <col min="9753" max="9753" width="14.33203125" style="1" customWidth="1"/>
    <col min="9754" max="9754" width="9.33203125" style="1" bestFit="1" customWidth="1"/>
    <col min="9755" max="9755" width="11.5546875" style="1" customWidth="1"/>
    <col min="9756" max="9757" width="9.33203125" style="1" bestFit="1" customWidth="1"/>
    <col min="9758" max="9758" width="12.5546875" style="1" customWidth="1"/>
    <col min="9759" max="9759" width="11.5546875" style="1" customWidth="1"/>
    <col min="9760" max="9760" width="11.33203125" style="1" customWidth="1"/>
    <col min="9761" max="9761" width="9.33203125" style="1" bestFit="1" customWidth="1"/>
    <col min="9762" max="9762" width="11.6640625" style="1" customWidth="1"/>
    <col min="9763" max="9763" width="11.33203125" style="1" customWidth="1"/>
    <col min="9764" max="9770" width="9.33203125" style="1" bestFit="1" customWidth="1"/>
    <col min="9771" max="9771" width="13" style="1" customWidth="1"/>
    <col min="9772" max="9772" width="12.33203125" style="1" customWidth="1"/>
    <col min="9773" max="9773" width="9.33203125" style="1" bestFit="1" customWidth="1"/>
    <col min="9774" max="9774" width="10.109375" style="1" bestFit="1" customWidth="1"/>
    <col min="9775" max="9775" width="9.109375" style="1"/>
    <col min="9776" max="9778" width="15.44140625" style="1" customWidth="1"/>
    <col min="9779" max="9779" width="15.88671875" style="1" customWidth="1"/>
    <col min="9780" max="9780" width="13.6640625" style="1" customWidth="1"/>
    <col min="9781" max="9781" width="16.6640625" style="1" customWidth="1"/>
    <col min="9782" max="9782" width="15" style="1" customWidth="1"/>
    <col min="9783" max="9983" width="9.109375" style="1"/>
    <col min="9984" max="9984" width="23.88671875" style="1" customWidth="1"/>
    <col min="9985" max="9987" width="9.33203125" style="1" bestFit="1" customWidth="1"/>
    <col min="9988" max="9988" width="12.6640625" style="1" customWidth="1"/>
    <col min="9989" max="9996" width="9.33203125" style="1" bestFit="1" customWidth="1"/>
    <col min="9997" max="9997" width="13.44140625" style="1" customWidth="1"/>
    <col min="9998" max="9998" width="14.5546875" style="1" customWidth="1"/>
    <col min="9999" max="9999" width="9.33203125" style="1" bestFit="1" customWidth="1"/>
    <col min="10000" max="10000" width="13" style="1" customWidth="1"/>
    <col min="10001" max="10001" width="9.33203125" style="1" bestFit="1" customWidth="1"/>
    <col min="10002" max="10002" width="11.44140625" style="1" customWidth="1"/>
    <col min="10003" max="10003" width="9.33203125" style="1" bestFit="1" customWidth="1"/>
    <col min="10004" max="10004" width="12.33203125" style="1" customWidth="1"/>
    <col min="10005" max="10007" width="9.33203125" style="1" bestFit="1" customWidth="1"/>
    <col min="10008" max="10008" width="12.6640625" style="1" customWidth="1"/>
    <col min="10009" max="10009" width="14.33203125" style="1" customWidth="1"/>
    <col min="10010" max="10010" width="9.33203125" style="1" bestFit="1" customWidth="1"/>
    <col min="10011" max="10011" width="11.5546875" style="1" customWidth="1"/>
    <col min="10012" max="10013" width="9.33203125" style="1" bestFit="1" customWidth="1"/>
    <col min="10014" max="10014" width="12.5546875" style="1" customWidth="1"/>
    <col min="10015" max="10015" width="11.5546875" style="1" customWidth="1"/>
    <col min="10016" max="10016" width="11.33203125" style="1" customWidth="1"/>
    <col min="10017" max="10017" width="9.33203125" style="1" bestFit="1" customWidth="1"/>
    <col min="10018" max="10018" width="11.6640625" style="1" customWidth="1"/>
    <col min="10019" max="10019" width="11.33203125" style="1" customWidth="1"/>
    <col min="10020" max="10026" width="9.33203125" style="1" bestFit="1" customWidth="1"/>
    <col min="10027" max="10027" width="13" style="1" customWidth="1"/>
    <col min="10028" max="10028" width="12.33203125" style="1" customWidth="1"/>
    <col min="10029" max="10029" width="9.33203125" style="1" bestFit="1" customWidth="1"/>
    <col min="10030" max="10030" width="10.109375" style="1" bestFit="1" customWidth="1"/>
    <col min="10031" max="10031" width="9.109375" style="1"/>
    <col min="10032" max="10034" width="15.44140625" style="1" customWidth="1"/>
    <col min="10035" max="10035" width="15.88671875" style="1" customWidth="1"/>
    <col min="10036" max="10036" width="13.6640625" style="1" customWidth="1"/>
    <col min="10037" max="10037" width="16.6640625" style="1" customWidth="1"/>
    <col min="10038" max="10038" width="15" style="1" customWidth="1"/>
    <col min="10039" max="10239" width="9.109375" style="1"/>
    <col min="10240" max="10240" width="23.88671875" style="1" customWidth="1"/>
    <col min="10241" max="10243" width="9.33203125" style="1" bestFit="1" customWidth="1"/>
    <col min="10244" max="10244" width="12.6640625" style="1" customWidth="1"/>
    <col min="10245" max="10252" width="9.33203125" style="1" bestFit="1" customWidth="1"/>
    <col min="10253" max="10253" width="13.44140625" style="1" customWidth="1"/>
    <col min="10254" max="10254" width="14.5546875" style="1" customWidth="1"/>
    <col min="10255" max="10255" width="9.33203125" style="1" bestFit="1" customWidth="1"/>
    <col min="10256" max="10256" width="13" style="1" customWidth="1"/>
    <col min="10257" max="10257" width="9.33203125" style="1" bestFit="1" customWidth="1"/>
    <col min="10258" max="10258" width="11.44140625" style="1" customWidth="1"/>
    <col min="10259" max="10259" width="9.33203125" style="1" bestFit="1" customWidth="1"/>
    <col min="10260" max="10260" width="12.33203125" style="1" customWidth="1"/>
    <col min="10261" max="10263" width="9.33203125" style="1" bestFit="1" customWidth="1"/>
    <col min="10264" max="10264" width="12.6640625" style="1" customWidth="1"/>
    <col min="10265" max="10265" width="14.33203125" style="1" customWidth="1"/>
    <col min="10266" max="10266" width="9.33203125" style="1" bestFit="1" customWidth="1"/>
    <col min="10267" max="10267" width="11.5546875" style="1" customWidth="1"/>
    <col min="10268" max="10269" width="9.33203125" style="1" bestFit="1" customWidth="1"/>
    <col min="10270" max="10270" width="12.5546875" style="1" customWidth="1"/>
    <col min="10271" max="10271" width="11.5546875" style="1" customWidth="1"/>
    <col min="10272" max="10272" width="11.33203125" style="1" customWidth="1"/>
    <col min="10273" max="10273" width="9.33203125" style="1" bestFit="1" customWidth="1"/>
    <col min="10274" max="10274" width="11.6640625" style="1" customWidth="1"/>
    <col min="10275" max="10275" width="11.33203125" style="1" customWidth="1"/>
    <col min="10276" max="10282" width="9.33203125" style="1" bestFit="1" customWidth="1"/>
    <col min="10283" max="10283" width="13" style="1" customWidth="1"/>
    <col min="10284" max="10284" width="12.33203125" style="1" customWidth="1"/>
    <col min="10285" max="10285" width="9.33203125" style="1" bestFit="1" customWidth="1"/>
    <col min="10286" max="10286" width="10.109375" style="1" bestFit="1" customWidth="1"/>
    <col min="10287" max="10287" width="9.109375" style="1"/>
    <col min="10288" max="10290" width="15.44140625" style="1" customWidth="1"/>
    <col min="10291" max="10291" width="15.88671875" style="1" customWidth="1"/>
    <col min="10292" max="10292" width="13.6640625" style="1" customWidth="1"/>
    <col min="10293" max="10293" width="16.6640625" style="1" customWidth="1"/>
    <col min="10294" max="10294" width="15" style="1" customWidth="1"/>
    <col min="10295" max="10495" width="9.109375" style="1"/>
    <col min="10496" max="10496" width="23.88671875" style="1" customWidth="1"/>
    <col min="10497" max="10499" width="9.33203125" style="1" bestFit="1" customWidth="1"/>
    <col min="10500" max="10500" width="12.6640625" style="1" customWidth="1"/>
    <col min="10501" max="10508" width="9.33203125" style="1" bestFit="1" customWidth="1"/>
    <col min="10509" max="10509" width="13.44140625" style="1" customWidth="1"/>
    <col min="10510" max="10510" width="14.5546875" style="1" customWidth="1"/>
    <col min="10511" max="10511" width="9.33203125" style="1" bestFit="1" customWidth="1"/>
    <col min="10512" max="10512" width="13" style="1" customWidth="1"/>
    <col min="10513" max="10513" width="9.33203125" style="1" bestFit="1" customWidth="1"/>
    <col min="10514" max="10514" width="11.44140625" style="1" customWidth="1"/>
    <col min="10515" max="10515" width="9.33203125" style="1" bestFit="1" customWidth="1"/>
    <col min="10516" max="10516" width="12.33203125" style="1" customWidth="1"/>
    <col min="10517" max="10519" width="9.33203125" style="1" bestFit="1" customWidth="1"/>
    <col min="10520" max="10520" width="12.6640625" style="1" customWidth="1"/>
    <col min="10521" max="10521" width="14.33203125" style="1" customWidth="1"/>
    <col min="10522" max="10522" width="9.33203125" style="1" bestFit="1" customWidth="1"/>
    <col min="10523" max="10523" width="11.5546875" style="1" customWidth="1"/>
    <col min="10524" max="10525" width="9.33203125" style="1" bestFit="1" customWidth="1"/>
    <col min="10526" max="10526" width="12.5546875" style="1" customWidth="1"/>
    <col min="10527" max="10527" width="11.5546875" style="1" customWidth="1"/>
    <col min="10528" max="10528" width="11.33203125" style="1" customWidth="1"/>
    <col min="10529" max="10529" width="9.33203125" style="1" bestFit="1" customWidth="1"/>
    <col min="10530" max="10530" width="11.6640625" style="1" customWidth="1"/>
    <col min="10531" max="10531" width="11.33203125" style="1" customWidth="1"/>
    <col min="10532" max="10538" width="9.33203125" style="1" bestFit="1" customWidth="1"/>
    <col min="10539" max="10539" width="13" style="1" customWidth="1"/>
    <col min="10540" max="10540" width="12.33203125" style="1" customWidth="1"/>
    <col min="10541" max="10541" width="9.33203125" style="1" bestFit="1" customWidth="1"/>
    <col min="10542" max="10542" width="10.109375" style="1" bestFit="1" customWidth="1"/>
    <col min="10543" max="10543" width="9.109375" style="1"/>
    <col min="10544" max="10546" width="15.44140625" style="1" customWidth="1"/>
    <col min="10547" max="10547" width="15.88671875" style="1" customWidth="1"/>
    <col min="10548" max="10548" width="13.6640625" style="1" customWidth="1"/>
    <col min="10549" max="10549" width="16.6640625" style="1" customWidth="1"/>
    <col min="10550" max="10550" width="15" style="1" customWidth="1"/>
    <col min="10551" max="10751" width="9.109375" style="1"/>
    <col min="10752" max="10752" width="23.88671875" style="1" customWidth="1"/>
    <col min="10753" max="10755" width="9.33203125" style="1" bestFit="1" customWidth="1"/>
    <col min="10756" max="10756" width="12.6640625" style="1" customWidth="1"/>
    <col min="10757" max="10764" width="9.33203125" style="1" bestFit="1" customWidth="1"/>
    <col min="10765" max="10765" width="13.44140625" style="1" customWidth="1"/>
    <col min="10766" max="10766" width="14.5546875" style="1" customWidth="1"/>
    <col min="10767" max="10767" width="9.33203125" style="1" bestFit="1" customWidth="1"/>
    <col min="10768" max="10768" width="13" style="1" customWidth="1"/>
    <col min="10769" max="10769" width="9.33203125" style="1" bestFit="1" customWidth="1"/>
    <col min="10770" max="10770" width="11.44140625" style="1" customWidth="1"/>
    <col min="10771" max="10771" width="9.33203125" style="1" bestFit="1" customWidth="1"/>
    <col min="10772" max="10772" width="12.33203125" style="1" customWidth="1"/>
    <col min="10773" max="10775" width="9.33203125" style="1" bestFit="1" customWidth="1"/>
    <col min="10776" max="10776" width="12.6640625" style="1" customWidth="1"/>
    <col min="10777" max="10777" width="14.33203125" style="1" customWidth="1"/>
    <col min="10778" max="10778" width="9.33203125" style="1" bestFit="1" customWidth="1"/>
    <col min="10779" max="10779" width="11.5546875" style="1" customWidth="1"/>
    <col min="10780" max="10781" width="9.33203125" style="1" bestFit="1" customWidth="1"/>
    <col min="10782" max="10782" width="12.5546875" style="1" customWidth="1"/>
    <col min="10783" max="10783" width="11.5546875" style="1" customWidth="1"/>
    <col min="10784" max="10784" width="11.33203125" style="1" customWidth="1"/>
    <col min="10785" max="10785" width="9.33203125" style="1" bestFit="1" customWidth="1"/>
    <col min="10786" max="10786" width="11.6640625" style="1" customWidth="1"/>
    <col min="10787" max="10787" width="11.33203125" style="1" customWidth="1"/>
    <col min="10788" max="10794" width="9.33203125" style="1" bestFit="1" customWidth="1"/>
    <col min="10795" max="10795" width="13" style="1" customWidth="1"/>
    <col min="10796" max="10796" width="12.33203125" style="1" customWidth="1"/>
    <col min="10797" max="10797" width="9.33203125" style="1" bestFit="1" customWidth="1"/>
    <col min="10798" max="10798" width="10.109375" style="1" bestFit="1" customWidth="1"/>
    <col min="10799" max="10799" width="9.109375" style="1"/>
    <col min="10800" max="10802" width="15.44140625" style="1" customWidth="1"/>
    <col min="10803" max="10803" width="15.88671875" style="1" customWidth="1"/>
    <col min="10804" max="10804" width="13.6640625" style="1" customWidth="1"/>
    <col min="10805" max="10805" width="16.6640625" style="1" customWidth="1"/>
    <col min="10806" max="10806" width="15" style="1" customWidth="1"/>
    <col min="10807" max="11007" width="9.109375" style="1"/>
    <col min="11008" max="11008" width="23.88671875" style="1" customWidth="1"/>
    <col min="11009" max="11011" width="9.33203125" style="1" bestFit="1" customWidth="1"/>
    <col min="11012" max="11012" width="12.6640625" style="1" customWidth="1"/>
    <col min="11013" max="11020" width="9.33203125" style="1" bestFit="1" customWidth="1"/>
    <col min="11021" max="11021" width="13.44140625" style="1" customWidth="1"/>
    <col min="11022" max="11022" width="14.5546875" style="1" customWidth="1"/>
    <col min="11023" max="11023" width="9.33203125" style="1" bestFit="1" customWidth="1"/>
    <col min="11024" max="11024" width="13" style="1" customWidth="1"/>
    <col min="11025" max="11025" width="9.33203125" style="1" bestFit="1" customWidth="1"/>
    <col min="11026" max="11026" width="11.44140625" style="1" customWidth="1"/>
    <col min="11027" max="11027" width="9.33203125" style="1" bestFit="1" customWidth="1"/>
    <col min="11028" max="11028" width="12.33203125" style="1" customWidth="1"/>
    <col min="11029" max="11031" width="9.33203125" style="1" bestFit="1" customWidth="1"/>
    <col min="11032" max="11032" width="12.6640625" style="1" customWidth="1"/>
    <col min="11033" max="11033" width="14.33203125" style="1" customWidth="1"/>
    <col min="11034" max="11034" width="9.33203125" style="1" bestFit="1" customWidth="1"/>
    <col min="11035" max="11035" width="11.5546875" style="1" customWidth="1"/>
    <col min="11036" max="11037" width="9.33203125" style="1" bestFit="1" customWidth="1"/>
    <col min="11038" max="11038" width="12.5546875" style="1" customWidth="1"/>
    <col min="11039" max="11039" width="11.5546875" style="1" customWidth="1"/>
    <col min="11040" max="11040" width="11.33203125" style="1" customWidth="1"/>
    <col min="11041" max="11041" width="9.33203125" style="1" bestFit="1" customWidth="1"/>
    <col min="11042" max="11042" width="11.6640625" style="1" customWidth="1"/>
    <col min="11043" max="11043" width="11.33203125" style="1" customWidth="1"/>
    <col min="11044" max="11050" width="9.33203125" style="1" bestFit="1" customWidth="1"/>
    <col min="11051" max="11051" width="13" style="1" customWidth="1"/>
    <col min="11052" max="11052" width="12.33203125" style="1" customWidth="1"/>
    <col min="11053" max="11053" width="9.33203125" style="1" bestFit="1" customWidth="1"/>
    <col min="11054" max="11054" width="10.109375" style="1" bestFit="1" customWidth="1"/>
    <col min="11055" max="11055" width="9.109375" style="1"/>
    <col min="11056" max="11058" width="15.44140625" style="1" customWidth="1"/>
    <col min="11059" max="11059" width="15.88671875" style="1" customWidth="1"/>
    <col min="11060" max="11060" width="13.6640625" style="1" customWidth="1"/>
    <col min="11061" max="11061" width="16.6640625" style="1" customWidth="1"/>
    <col min="11062" max="11062" width="15" style="1" customWidth="1"/>
    <col min="11063" max="11263" width="9.109375" style="1"/>
    <col min="11264" max="11264" width="23.88671875" style="1" customWidth="1"/>
    <col min="11265" max="11267" width="9.33203125" style="1" bestFit="1" customWidth="1"/>
    <col min="11268" max="11268" width="12.6640625" style="1" customWidth="1"/>
    <col min="11269" max="11276" width="9.33203125" style="1" bestFit="1" customWidth="1"/>
    <col min="11277" max="11277" width="13.44140625" style="1" customWidth="1"/>
    <col min="11278" max="11278" width="14.5546875" style="1" customWidth="1"/>
    <col min="11279" max="11279" width="9.33203125" style="1" bestFit="1" customWidth="1"/>
    <col min="11280" max="11280" width="13" style="1" customWidth="1"/>
    <col min="11281" max="11281" width="9.33203125" style="1" bestFit="1" customWidth="1"/>
    <col min="11282" max="11282" width="11.44140625" style="1" customWidth="1"/>
    <col min="11283" max="11283" width="9.33203125" style="1" bestFit="1" customWidth="1"/>
    <col min="11284" max="11284" width="12.33203125" style="1" customWidth="1"/>
    <col min="11285" max="11287" width="9.33203125" style="1" bestFit="1" customWidth="1"/>
    <col min="11288" max="11288" width="12.6640625" style="1" customWidth="1"/>
    <col min="11289" max="11289" width="14.33203125" style="1" customWidth="1"/>
    <col min="11290" max="11290" width="9.33203125" style="1" bestFit="1" customWidth="1"/>
    <col min="11291" max="11291" width="11.5546875" style="1" customWidth="1"/>
    <col min="11292" max="11293" width="9.33203125" style="1" bestFit="1" customWidth="1"/>
    <col min="11294" max="11294" width="12.5546875" style="1" customWidth="1"/>
    <col min="11295" max="11295" width="11.5546875" style="1" customWidth="1"/>
    <col min="11296" max="11296" width="11.33203125" style="1" customWidth="1"/>
    <col min="11297" max="11297" width="9.33203125" style="1" bestFit="1" customWidth="1"/>
    <col min="11298" max="11298" width="11.6640625" style="1" customWidth="1"/>
    <col min="11299" max="11299" width="11.33203125" style="1" customWidth="1"/>
    <col min="11300" max="11306" width="9.33203125" style="1" bestFit="1" customWidth="1"/>
    <col min="11307" max="11307" width="13" style="1" customWidth="1"/>
    <col min="11308" max="11308" width="12.33203125" style="1" customWidth="1"/>
    <col min="11309" max="11309" width="9.33203125" style="1" bestFit="1" customWidth="1"/>
    <col min="11310" max="11310" width="10.109375" style="1" bestFit="1" customWidth="1"/>
    <col min="11311" max="11311" width="9.109375" style="1"/>
    <col min="11312" max="11314" width="15.44140625" style="1" customWidth="1"/>
    <col min="11315" max="11315" width="15.88671875" style="1" customWidth="1"/>
    <col min="11316" max="11316" width="13.6640625" style="1" customWidth="1"/>
    <col min="11317" max="11317" width="16.6640625" style="1" customWidth="1"/>
    <col min="11318" max="11318" width="15" style="1" customWidth="1"/>
    <col min="11319" max="11519" width="9.109375" style="1"/>
    <col min="11520" max="11520" width="23.88671875" style="1" customWidth="1"/>
    <col min="11521" max="11523" width="9.33203125" style="1" bestFit="1" customWidth="1"/>
    <col min="11524" max="11524" width="12.6640625" style="1" customWidth="1"/>
    <col min="11525" max="11532" width="9.33203125" style="1" bestFit="1" customWidth="1"/>
    <col min="11533" max="11533" width="13.44140625" style="1" customWidth="1"/>
    <col min="11534" max="11534" width="14.5546875" style="1" customWidth="1"/>
    <col min="11535" max="11535" width="9.33203125" style="1" bestFit="1" customWidth="1"/>
    <col min="11536" max="11536" width="13" style="1" customWidth="1"/>
    <col min="11537" max="11537" width="9.33203125" style="1" bestFit="1" customWidth="1"/>
    <col min="11538" max="11538" width="11.44140625" style="1" customWidth="1"/>
    <col min="11539" max="11539" width="9.33203125" style="1" bestFit="1" customWidth="1"/>
    <col min="11540" max="11540" width="12.33203125" style="1" customWidth="1"/>
    <col min="11541" max="11543" width="9.33203125" style="1" bestFit="1" customWidth="1"/>
    <col min="11544" max="11544" width="12.6640625" style="1" customWidth="1"/>
    <col min="11545" max="11545" width="14.33203125" style="1" customWidth="1"/>
    <col min="11546" max="11546" width="9.33203125" style="1" bestFit="1" customWidth="1"/>
    <col min="11547" max="11547" width="11.5546875" style="1" customWidth="1"/>
    <col min="11548" max="11549" width="9.33203125" style="1" bestFit="1" customWidth="1"/>
    <col min="11550" max="11550" width="12.5546875" style="1" customWidth="1"/>
    <col min="11551" max="11551" width="11.5546875" style="1" customWidth="1"/>
    <col min="11552" max="11552" width="11.33203125" style="1" customWidth="1"/>
    <col min="11553" max="11553" width="9.33203125" style="1" bestFit="1" customWidth="1"/>
    <col min="11554" max="11554" width="11.6640625" style="1" customWidth="1"/>
    <col min="11555" max="11555" width="11.33203125" style="1" customWidth="1"/>
    <col min="11556" max="11562" width="9.33203125" style="1" bestFit="1" customWidth="1"/>
    <col min="11563" max="11563" width="13" style="1" customWidth="1"/>
    <col min="11564" max="11564" width="12.33203125" style="1" customWidth="1"/>
    <col min="11565" max="11565" width="9.33203125" style="1" bestFit="1" customWidth="1"/>
    <col min="11566" max="11566" width="10.109375" style="1" bestFit="1" customWidth="1"/>
    <col min="11567" max="11567" width="9.109375" style="1"/>
    <col min="11568" max="11570" width="15.44140625" style="1" customWidth="1"/>
    <col min="11571" max="11571" width="15.88671875" style="1" customWidth="1"/>
    <col min="11572" max="11572" width="13.6640625" style="1" customWidth="1"/>
    <col min="11573" max="11573" width="16.6640625" style="1" customWidth="1"/>
    <col min="11574" max="11574" width="15" style="1" customWidth="1"/>
    <col min="11575" max="11775" width="9.109375" style="1"/>
    <col min="11776" max="11776" width="23.88671875" style="1" customWidth="1"/>
    <col min="11777" max="11779" width="9.33203125" style="1" bestFit="1" customWidth="1"/>
    <col min="11780" max="11780" width="12.6640625" style="1" customWidth="1"/>
    <col min="11781" max="11788" width="9.33203125" style="1" bestFit="1" customWidth="1"/>
    <col min="11789" max="11789" width="13.44140625" style="1" customWidth="1"/>
    <col min="11790" max="11790" width="14.5546875" style="1" customWidth="1"/>
    <col min="11791" max="11791" width="9.33203125" style="1" bestFit="1" customWidth="1"/>
    <col min="11792" max="11792" width="13" style="1" customWidth="1"/>
    <col min="11793" max="11793" width="9.33203125" style="1" bestFit="1" customWidth="1"/>
    <col min="11794" max="11794" width="11.44140625" style="1" customWidth="1"/>
    <col min="11795" max="11795" width="9.33203125" style="1" bestFit="1" customWidth="1"/>
    <col min="11796" max="11796" width="12.33203125" style="1" customWidth="1"/>
    <col min="11797" max="11799" width="9.33203125" style="1" bestFit="1" customWidth="1"/>
    <col min="11800" max="11800" width="12.6640625" style="1" customWidth="1"/>
    <col min="11801" max="11801" width="14.33203125" style="1" customWidth="1"/>
    <col min="11802" max="11802" width="9.33203125" style="1" bestFit="1" customWidth="1"/>
    <col min="11803" max="11803" width="11.5546875" style="1" customWidth="1"/>
    <col min="11804" max="11805" width="9.33203125" style="1" bestFit="1" customWidth="1"/>
    <col min="11806" max="11806" width="12.5546875" style="1" customWidth="1"/>
    <col min="11807" max="11807" width="11.5546875" style="1" customWidth="1"/>
    <col min="11808" max="11808" width="11.33203125" style="1" customWidth="1"/>
    <col min="11809" max="11809" width="9.33203125" style="1" bestFit="1" customWidth="1"/>
    <col min="11810" max="11810" width="11.6640625" style="1" customWidth="1"/>
    <col min="11811" max="11811" width="11.33203125" style="1" customWidth="1"/>
    <col min="11812" max="11818" width="9.33203125" style="1" bestFit="1" customWidth="1"/>
    <col min="11819" max="11819" width="13" style="1" customWidth="1"/>
    <col min="11820" max="11820" width="12.33203125" style="1" customWidth="1"/>
    <col min="11821" max="11821" width="9.33203125" style="1" bestFit="1" customWidth="1"/>
    <col min="11822" max="11822" width="10.109375" style="1" bestFit="1" customWidth="1"/>
    <col min="11823" max="11823" width="9.109375" style="1"/>
    <col min="11824" max="11826" width="15.44140625" style="1" customWidth="1"/>
    <col min="11827" max="11827" width="15.88671875" style="1" customWidth="1"/>
    <col min="11828" max="11828" width="13.6640625" style="1" customWidth="1"/>
    <col min="11829" max="11829" width="16.6640625" style="1" customWidth="1"/>
    <col min="11830" max="11830" width="15" style="1" customWidth="1"/>
    <col min="11831" max="12031" width="9.109375" style="1"/>
    <col min="12032" max="12032" width="23.88671875" style="1" customWidth="1"/>
    <col min="12033" max="12035" width="9.33203125" style="1" bestFit="1" customWidth="1"/>
    <col min="12036" max="12036" width="12.6640625" style="1" customWidth="1"/>
    <col min="12037" max="12044" width="9.33203125" style="1" bestFit="1" customWidth="1"/>
    <col min="12045" max="12045" width="13.44140625" style="1" customWidth="1"/>
    <col min="12046" max="12046" width="14.5546875" style="1" customWidth="1"/>
    <col min="12047" max="12047" width="9.33203125" style="1" bestFit="1" customWidth="1"/>
    <col min="12048" max="12048" width="13" style="1" customWidth="1"/>
    <col min="12049" max="12049" width="9.33203125" style="1" bestFit="1" customWidth="1"/>
    <col min="12050" max="12050" width="11.44140625" style="1" customWidth="1"/>
    <col min="12051" max="12051" width="9.33203125" style="1" bestFit="1" customWidth="1"/>
    <col min="12052" max="12052" width="12.33203125" style="1" customWidth="1"/>
    <col min="12053" max="12055" width="9.33203125" style="1" bestFit="1" customWidth="1"/>
    <col min="12056" max="12056" width="12.6640625" style="1" customWidth="1"/>
    <col min="12057" max="12057" width="14.33203125" style="1" customWidth="1"/>
    <col min="12058" max="12058" width="9.33203125" style="1" bestFit="1" customWidth="1"/>
    <col min="12059" max="12059" width="11.5546875" style="1" customWidth="1"/>
    <col min="12060" max="12061" width="9.33203125" style="1" bestFit="1" customWidth="1"/>
    <col min="12062" max="12062" width="12.5546875" style="1" customWidth="1"/>
    <col min="12063" max="12063" width="11.5546875" style="1" customWidth="1"/>
    <col min="12064" max="12064" width="11.33203125" style="1" customWidth="1"/>
    <col min="12065" max="12065" width="9.33203125" style="1" bestFit="1" customWidth="1"/>
    <col min="12066" max="12066" width="11.6640625" style="1" customWidth="1"/>
    <col min="12067" max="12067" width="11.33203125" style="1" customWidth="1"/>
    <col min="12068" max="12074" width="9.33203125" style="1" bestFit="1" customWidth="1"/>
    <col min="12075" max="12075" width="13" style="1" customWidth="1"/>
    <col min="12076" max="12076" width="12.33203125" style="1" customWidth="1"/>
    <col min="12077" max="12077" width="9.33203125" style="1" bestFit="1" customWidth="1"/>
    <col min="12078" max="12078" width="10.109375" style="1" bestFit="1" customWidth="1"/>
    <col min="12079" max="12079" width="9.109375" style="1"/>
    <col min="12080" max="12082" width="15.44140625" style="1" customWidth="1"/>
    <col min="12083" max="12083" width="15.88671875" style="1" customWidth="1"/>
    <col min="12084" max="12084" width="13.6640625" style="1" customWidth="1"/>
    <col min="12085" max="12085" width="16.6640625" style="1" customWidth="1"/>
    <col min="12086" max="12086" width="15" style="1" customWidth="1"/>
    <col min="12087" max="12287" width="9.109375" style="1"/>
    <col min="12288" max="12288" width="23.88671875" style="1" customWidth="1"/>
    <col min="12289" max="12291" width="9.33203125" style="1" bestFit="1" customWidth="1"/>
    <col min="12292" max="12292" width="12.6640625" style="1" customWidth="1"/>
    <col min="12293" max="12300" width="9.33203125" style="1" bestFit="1" customWidth="1"/>
    <col min="12301" max="12301" width="13.44140625" style="1" customWidth="1"/>
    <col min="12302" max="12302" width="14.5546875" style="1" customWidth="1"/>
    <col min="12303" max="12303" width="9.33203125" style="1" bestFit="1" customWidth="1"/>
    <col min="12304" max="12304" width="13" style="1" customWidth="1"/>
    <col min="12305" max="12305" width="9.33203125" style="1" bestFit="1" customWidth="1"/>
    <col min="12306" max="12306" width="11.44140625" style="1" customWidth="1"/>
    <col min="12307" max="12307" width="9.33203125" style="1" bestFit="1" customWidth="1"/>
    <col min="12308" max="12308" width="12.33203125" style="1" customWidth="1"/>
    <col min="12309" max="12311" width="9.33203125" style="1" bestFit="1" customWidth="1"/>
    <col min="12312" max="12312" width="12.6640625" style="1" customWidth="1"/>
    <col min="12313" max="12313" width="14.33203125" style="1" customWidth="1"/>
    <col min="12314" max="12314" width="9.33203125" style="1" bestFit="1" customWidth="1"/>
    <col min="12315" max="12315" width="11.5546875" style="1" customWidth="1"/>
    <col min="12316" max="12317" width="9.33203125" style="1" bestFit="1" customWidth="1"/>
    <col min="12318" max="12318" width="12.5546875" style="1" customWidth="1"/>
    <col min="12319" max="12319" width="11.5546875" style="1" customWidth="1"/>
    <col min="12320" max="12320" width="11.33203125" style="1" customWidth="1"/>
    <col min="12321" max="12321" width="9.33203125" style="1" bestFit="1" customWidth="1"/>
    <col min="12322" max="12322" width="11.6640625" style="1" customWidth="1"/>
    <col min="12323" max="12323" width="11.33203125" style="1" customWidth="1"/>
    <col min="12324" max="12330" width="9.33203125" style="1" bestFit="1" customWidth="1"/>
    <col min="12331" max="12331" width="13" style="1" customWidth="1"/>
    <col min="12332" max="12332" width="12.33203125" style="1" customWidth="1"/>
    <col min="12333" max="12333" width="9.33203125" style="1" bestFit="1" customWidth="1"/>
    <col min="12334" max="12334" width="10.109375" style="1" bestFit="1" customWidth="1"/>
    <col min="12335" max="12335" width="9.109375" style="1"/>
    <col min="12336" max="12338" width="15.44140625" style="1" customWidth="1"/>
    <col min="12339" max="12339" width="15.88671875" style="1" customWidth="1"/>
    <col min="12340" max="12340" width="13.6640625" style="1" customWidth="1"/>
    <col min="12341" max="12341" width="16.6640625" style="1" customWidth="1"/>
    <col min="12342" max="12342" width="15" style="1" customWidth="1"/>
    <col min="12343" max="12543" width="9.109375" style="1"/>
    <col min="12544" max="12544" width="23.88671875" style="1" customWidth="1"/>
    <col min="12545" max="12547" width="9.33203125" style="1" bestFit="1" customWidth="1"/>
    <col min="12548" max="12548" width="12.6640625" style="1" customWidth="1"/>
    <col min="12549" max="12556" width="9.33203125" style="1" bestFit="1" customWidth="1"/>
    <col min="12557" max="12557" width="13.44140625" style="1" customWidth="1"/>
    <col min="12558" max="12558" width="14.5546875" style="1" customWidth="1"/>
    <col min="12559" max="12559" width="9.33203125" style="1" bestFit="1" customWidth="1"/>
    <col min="12560" max="12560" width="13" style="1" customWidth="1"/>
    <col min="12561" max="12561" width="9.33203125" style="1" bestFit="1" customWidth="1"/>
    <col min="12562" max="12562" width="11.44140625" style="1" customWidth="1"/>
    <col min="12563" max="12563" width="9.33203125" style="1" bestFit="1" customWidth="1"/>
    <col min="12564" max="12564" width="12.33203125" style="1" customWidth="1"/>
    <col min="12565" max="12567" width="9.33203125" style="1" bestFit="1" customWidth="1"/>
    <col min="12568" max="12568" width="12.6640625" style="1" customWidth="1"/>
    <col min="12569" max="12569" width="14.33203125" style="1" customWidth="1"/>
    <col min="12570" max="12570" width="9.33203125" style="1" bestFit="1" customWidth="1"/>
    <col min="12571" max="12571" width="11.5546875" style="1" customWidth="1"/>
    <col min="12572" max="12573" width="9.33203125" style="1" bestFit="1" customWidth="1"/>
    <col min="12574" max="12574" width="12.5546875" style="1" customWidth="1"/>
    <col min="12575" max="12575" width="11.5546875" style="1" customWidth="1"/>
    <col min="12576" max="12576" width="11.33203125" style="1" customWidth="1"/>
    <col min="12577" max="12577" width="9.33203125" style="1" bestFit="1" customWidth="1"/>
    <col min="12578" max="12578" width="11.6640625" style="1" customWidth="1"/>
    <col min="12579" max="12579" width="11.33203125" style="1" customWidth="1"/>
    <col min="12580" max="12586" width="9.33203125" style="1" bestFit="1" customWidth="1"/>
    <col min="12587" max="12587" width="13" style="1" customWidth="1"/>
    <col min="12588" max="12588" width="12.33203125" style="1" customWidth="1"/>
    <col min="12589" max="12589" width="9.33203125" style="1" bestFit="1" customWidth="1"/>
    <col min="12590" max="12590" width="10.109375" style="1" bestFit="1" customWidth="1"/>
    <col min="12591" max="12591" width="9.109375" style="1"/>
    <col min="12592" max="12594" width="15.44140625" style="1" customWidth="1"/>
    <col min="12595" max="12595" width="15.88671875" style="1" customWidth="1"/>
    <col min="12596" max="12596" width="13.6640625" style="1" customWidth="1"/>
    <col min="12597" max="12597" width="16.6640625" style="1" customWidth="1"/>
    <col min="12598" max="12598" width="15" style="1" customWidth="1"/>
    <col min="12599" max="12799" width="9.109375" style="1"/>
    <col min="12800" max="12800" width="23.88671875" style="1" customWidth="1"/>
    <col min="12801" max="12803" width="9.33203125" style="1" bestFit="1" customWidth="1"/>
    <col min="12804" max="12804" width="12.6640625" style="1" customWidth="1"/>
    <col min="12805" max="12812" width="9.33203125" style="1" bestFit="1" customWidth="1"/>
    <col min="12813" max="12813" width="13.44140625" style="1" customWidth="1"/>
    <col min="12814" max="12814" width="14.5546875" style="1" customWidth="1"/>
    <col min="12815" max="12815" width="9.33203125" style="1" bestFit="1" customWidth="1"/>
    <col min="12816" max="12816" width="13" style="1" customWidth="1"/>
    <col min="12817" max="12817" width="9.33203125" style="1" bestFit="1" customWidth="1"/>
    <col min="12818" max="12818" width="11.44140625" style="1" customWidth="1"/>
    <col min="12819" max="12819" width="9.33203125" style="1" bestFit="1" customWidth="1"/>
    <col min="12820" max="12820" width="12.33203125" style="1" customWidth="1"/>
    <col min="12821" max="12823" width="9.33203125" style="1" bestFit="1" customWidth="1"/>
    <col min="12824" max="12824" width="12.6640625" style="1" customWidth="1"/>
    <col min="12825" max="12825" width="14.33203125" style="1" customWidth="1"/>
    <col min="12826" max="12826" width="9.33203125" style="1" bestFit="1" customWidth="1"/>
    <col min="12827" max="12827" width="11.5546875" style="1" customWidth="1"/>
    <col min="12828" max="12829" width="9.33203125" style="1" bestFit="1" customWidth="1"/>
    <col min="12830" max="12830" width="12.5546875" style="1" customWidth="1"/>
    <col min="12831" max="12831" width="11.5546875" style="1" customWidth="1"/>
    <col min="12832" max="12832" width="11.33203125" style="1" customWidth="1"/>
    <col min="12833" max="12833" width="9.33203125" style="1" bestFit="1" customWidth="1"/>
    <col min="12834" max="12834" width="11.6640625" style="1" customWidth="1"/>
    <col min="12835" max="12835" width="11.33203125" style="1" customWidth="1"/>
    <col min="12836" max="12842" width="9.33203125" style="1" bestFit="1" customWidth="1"/>
    <col min="12843" max="12843" width="13" style="1" customWidth="1"/>
    <col min="12844" max="12844" width="12.33203125" style="1" customWidth="1"/>
    <col min="12845" max="12845" width="9.33203125" style="1" bestFit="1" customWidth="1"/>
    <col min="12846" max="12846" width="10.109375" style="1" bestFit="1" customWidth="1"/>
    <col min="12847" max="12847" width="9.109375" style="1"/>
    <col min="12848" max="12850" width="15.44140625" style="1" customWidth="1"/>
    <col min="12851" max="12851" width="15.88671875" style="1" customWidth="1"/>
    <col min="12852" max="12852" width="13.6640625" style="1" customWidth="1"/>
    <col min="12853" max="12853" width="16.6640625" style="1" customWidth="1"/>
    <col min="12854" max="12854" width="15" style="1" customWidth="1"/>
    <col min="12855" max="13055" width="9.109375" style="1"/>
    <col min="13056" max="13056" width="23.88671875" style="1" customWidth="1"/>
    <col min="13057" max="13059" width="9.33203125" style="1" bestFit="1" customWidth="1"/>
    <col min="13060" max="13060" width="12.6640625" style="1" customWidth="1"/>
    <col min="13061" max="13068" width="9.33203125" style="1" bestFit="1" customWidth="1"/>
    <col min="13069" max="13069" width="13.44140625" style="1" customWidth="1"/>
    <col min="13070" max="13070" width="14.5546875" style="1" customWidth="1"/>
    <col min="13071" max="13071" width="9.33203125" style="1" bestFit="1" customWidth="1"/>
    <col min="13072" max="13072" width="13" style="1" customWidth="1"/>
    <col min="13073" max="13073" width="9.33203125" style="1" bestFit="1" customWidth="1"/>
    <col min="13074" max="13074" width="11.44140625" style="1" customWidth="1"/>
    <col min="13075" max="13075" width="9.33203125" style="1" bestFit="1" customWidth="1"/>
    <col min="13076" max="13076" width="12.33203125" style="1" customWidth="1"/>
    <col min="13077" max="13079" width="9.33203125" style="1" bestFit="1" customWidth="1"/>
    <col min="13080" max="13080" width="12.6640625" style="1" customWidth="1"/>
    <col min="13081" max="13081" width="14.33203125" style="1" customWidth="1"/>
    <col min="13082" max="13082" width="9.33203125" style="1" bestFit="1" customWidth="1"/>
    <col min="13083" max="13083" width="11.5546875" style="1" customWidth="1"/>
    <col min="13084" max="13085" width="9.33203125" style="1" bestFit="1" customWidth="1"/>
    <col min="13086" max="13086" width="12.5546875" style="1" customWidth="1"/>
    <col min="13087" max="13087" width="11.5546875" style="1" customWidth="1"/>
    <col min="13088" max="13088" width="11.33203125" style="1" customWidth="1"/>
    <col min="13089" max="13089" width="9.33203125" style="1" bestFit="1" customWidth="1"/>
    <col min="13090" max="13090" width="11.6640625" style="1" customWidth="1"/>
    <col min="13091" max="13091" width="11.33203125" style="1" customWidth="1"/>
    <col min="13092" max="13098" width="9.33203125" style="1" bestFit="1" customWidth="1"/>
    <col min="13099" max="13099" width="13" style="1" customWidth="1"/>
    <col min="13100" max="13100" width="12.33203125" style="1" customWidth="1"/>
    <col min="13101" max="13101" width="9.33203125" style="1" bestFit="1" customWidth="1"/>
    <col min="13102" max="13102" width="10.109375" style="1" bestFit="1" customWidth="1"/>
    <col min="13103" max="13103" width="9.109375" style="1"/>
    <col min="13104" max="13106" width="15.44140625" style="1" customWidth="1"/>
    <col min="13107" max="13107" width="15.88671875" style="1" customWidth="1"/>
    <col min="13108" max="13108" width="13.6640625" style="1" customWidth="1"/>
    <col min="13109" max="13109" width="16.6640625" style="1" customWidth="1"/>
    <col min="13110" max="13110" width="15" style="1" customWidth="1"/>
    <col min="13111" max="13311" width="9.109375" style="1"/>
    <col min="13312" max="13312" width="23.88671875" style="1" customWidth="1"/>
    <col min="13313" max="13315" width="9.33203125" style="1" bestFit="1" customWidth="1"/>
    <col min="13316" max="13316" width="12.6640625" style="1" customWidth="1"/>
    <col min="13317" max="13324" width="9.33203125" style="1" bestFit="1" customWidth="1"/>
    <col min="13325" max="13325" width="13.44140625" style="1" customWidth="1"/>
    <col min="13326" max="13326" width="14.5546875" style="1" customWidth="1"/>
    <col min="13327" max="13327" width="9.33203125" style="1" bestFit="1" customWidth="1"/>
    <col min="13328" max="13328" width="13" style="1" customWidth="1"/>
    <col min="13329" max="13329" width="9.33203125" style="1" bestFit="1" customWidth="1"/>
    <col min="13330" max="13330" width="11.44140625" style="1" customWidth="1"/>
    <col min="13331" max="13331" width="9.33203125" style="1" bestFit="1" customWidth="1"/>
    <col min="13332" max="13332" width="12.33203125" style="1" customWidth="1"/>
    <col min="13333" max="13335" width="9.33203125" style="1" bestFit="1" customWidth="1"/>
    <col min="13336" max="13336" width="12.6640625" style="1" customWidth="1"/>
    <col min="13337" max="13337" width="14.33203125" style="1" customWidth="1"/>
    <col min="13338" max="13338" width="9.33203125" style="1" bestFit="1" customWidth="1"/>
    <col min="13339" max="13339" width="11.5546875" style="1" customWidth="1"/>
    <col min="13340" max="13341" width="9.33203125" style="1" bestFit="1" customWidth="1"/>
    <col min="13342" max="13342" width="12.5546875" style="1" customWidth="1"/>
    <col min="13343" max="13343" width="11.5546875" style="1" customWidth="1"/>
    <col min="13344" max="13344" width="11.33203125" style="1" customWidth="1"/>
    <col min="13345" max="13345" width="9.33203125" style="1" bestFit="1" customWidth="1"/>
    <col min="13346" max="13346" width="11.6640625" style="1" customWidth="1"/>
    <col min="13347" max="13347" width="11.33203125" style="1" customWidth="1"/>
    <col min="13348" max="13354" width="9.33203125" style="1" bestFit="1" customWidth="1"/>
    <col min="13355" max="13355" width="13" style="1" customWidth="1"/>
    <col min="13356" max="13356" width="12.33203125" style="1" customWidth="1"/>
    <col min="13357" max="13357" width="9.33203125" style="1" bestFit="1" customWidth="1"/>
    <col min="13358" max="13358" width="10.109375" style="1" bestFit="1" customWidth="1"/>
    <col min="13359" max="13359" width="9.109375" style="1"/>
    <col min="13360" max="13362" width="15.44140625" style="1" customWidth="1"/>
    <col min="13363" max="13363" width="15.88671875" style="1" customWidth="1"/>
    <col min="13364" max="13364" width="13.6640625" style="1" customWidth="1"/>
    <col min="13365" max="13365" width="16.6640625" style="1" customWidth="1"/>
    <col min="13366" max="13366" width="15" style="1" customWidth="1"/>
    <col min="13367" max="13567" width="9.109375" style="1"/>
    <col min="13568" max="13568" width="23.88671875" style="1" customWidth="1"/>
    <col min="13569" max="13571" width="9.33203125" style="1" bestFit="1" customWidth="1"/>
    <col min="13572" max="13572" width="12.6640625" style="1" customWidth="1"/>
    <col min="13573" max="13580" width="9.33203125" style="1" bestFit="1" customWidth="1"/>
    <col min="13581" max="13581" width="13.44140625" style="1" customWidth="1"/>
    <col min="13582" max="13582" width="14.5546875" style="1" customWidth="1"/>
    <col min="13583" max="13583" width="9.33203125" style="1" bestFit="1" customWidth="1"/>
    <col min="13584" max="13584" width="13" style="1" customWidth="1"/>
    <col min="13585" max="13585" width="9.33203125" style="1" bestFit="1" customWidth="1"/>
    <col min="13586" max="13586" width="11.44140625" style="1" customWidth="1"/>
    <col min="13587" max="13587" width="9.33203125" style="1" bestFit="1" customWidth="1"/>
    <col min="13588" max="13588" width="12.33203125" style="1" customWidth="1"/>
    <col min="13589" max="13591" width="9.33203125" style="1" bestFit="1" customWidth="1"/>
    <col min="13592" max="13592" width="12.6640625" style="1" customWidth="1"/>
    <col min="13593" max="13593" width="14.33203125" style="1" customWidth="1"/>
    <col min="13594" max="13594" width="9.33203125" style="1" bestFit="1" customWidth="1"/>
    <col min="13595" max="13595" width="11.5546875" style="1" customWidth="1"/>
    <col min="13596" max="13597" width="9.33203125" style="1" bestFit="1" customWidth="1"/>
    <col min="13598" max="13598" width="12.5546875" style="1" customWidth="1"/>
    <col min="13599" max="13599" width="11.5546875" style="1" customWidth="1"/>
    <col min="13600" max="13600" width="11.33203125" style="1" customWidth="1"/>
    <col min="13601" max="13601" width="9.33203125" style="1" bestFit="1" customWidth="1"/>
    <col min="13602" max="13602" width="11.6640625" style="1" customWidth="1"/>
    <col min="13603" max="13603" width="11.33203125" style="1" customWidth="1"/>
    <col min="13604" max="13610" width="9.33203125" style="1" bestFit="1" customWidth="1"/>
    <col min="13611" max="13611" width="13" style="1" customWidth="1"/>
    <col min="13612" max="13612" width="12.33203125" style="1" customWidth="1"/>
    <col min="13613" max="13613" width="9.33203125" style="1" bestFit="1" customWidth="1"/>
    <col min="13614" max="13614" width="10.109375" style="1" bestFit="1" customWidth="1"/>
    <col min="13615" max="13615" width="9.109375" style="1"/>
    <col min="13616" max="13618" width="15.44140625" style="1" customWidth="1"/>
    <col min="13619" max="13619" width="15.88671875" style="1" customWidth="1"/>
    <col min="13620" max="13620" width="13.6640625" style="1" customWidth="1"/>
    <col min="13621" max="13621" width="16.6640625" style="1" customWidth="1"/>
    <col min="13622" max="13622" width="15" style="1" customWidth="1"/>
    <col min="13623" max="13823" width="9.109375" style="1"/>
    <col min="13824" max="13824" width="23.88671875" style="1" customWidth="1"/>
    <col min="13825" max="13827" width="9.33203125" style="1" bestFit="1" customWidth="1"/>
    <col min="13828" max="13828" width="12.6640625" style="1" customWidth="1"/>
    <col min="13829" max="13836" width="9.33203125" style="1" bestFit="1" customWidth="1"/>
    <col min="13837" max="13837" width="13.44140625" style="1" customWidth="1"/>
    <col min="13838" max="13838" width="14.5546875" style="1" customWidth="1"/>
    <col min="13839" max="13839" width="9.33203125" style="1" bestFit="1" customWidth="1"/>
    <col min="13840" max="13840" width="13" style="1" customWidth="1"/>
    <col min="13841" max="13841" width="9.33203125" style="1" bestFit="1" customWidth="1"/>
    <col min="13842" max="13842" width="11.44140625" style="1" customWidth="1"/>
    <col min="13843" max="13843" width="9.33203125" style="1" bestFit="1" customWidth="1"/>
    <col min="13844" max="13844" width="12.33203125" style="1" customWidth="1"/>
    <col min="13845" max="13847" width="9.33203125" style="1" bestFit="1" customWidth="1"/>
    <col min="13848" max="13848" width="12.6640625" style="1" customWidth="1"/>
    <col min="13849" max="13849" width="14.33203125" style="1" customWidth="1"/>
    <col min="13850" max="13850" width="9.33203125" style="1" bestFit="1" customWidth="1"/>
    <col min="13851" max="13851" width="11.5546875" style="1" customWidth="1"/>
    <col min="13852" max="13853" width="9.33203125" style="1" bestFit="1" customWidth="1"/>
    <col min="13854" max="13854" width="12.5546875" style="1" customWidth="1"/>
    <col min="13855" max="13855" width="11.5546875" style="1" customWidth="1"/>
    <col min="13856" max="13856" width="11.33203125" style="1" customWidth="1"/>
    <col min="13857" max="13857" width="9.33203125" style="1" bestFit="1" customWidth="1"/>
    <col min="13858" max="13858" width="11.6640625" style="1" customWidth="1"/>
    <col min="13859" max="13859" width="11.33203125" style="1" customWidth="1"/>
    <col min="13860" max="13866" width="9.33203125" style="1" bestFit="1" customWidth="1"/>
    <col min="13867" max="13867" width="13" style="1" customWidth="1"/>
    <col min="13868" max="13868" width="12.33203125" style="1" customWidth="1"/>
    <col min="13869" max="13869" width="9.33203125" style="1" bestFit="1" customWidth="1"/>
    <col min="13870" max="13870" width="10.109375" style="1" bestFit="1" customWidth="1"/>
    <col min="13871" max="13871" width="9.109375" style="1"/>
    <col min="13872" max="13874" width="15.44140625" style="1" customWidth="1"/>
    <col min="13875" max="13875" width="15.88671875" style="1" customWidth="1"/>
    <col min="13876" max="13876" width="13.6640625" style="1" customWidth="1"/>
    <col min="13877" max="13877" width="16.6640625" style="1" customWidth="1"/>
    <col min="13878" max="13878" width="15" style="1" customWidth="1"/>
    <col min="13879" max="14079" width="9.109375" style="1"/>
    <col min="14080" max="14080" width="23.88671875" style="1" customWidth="1"/>
    <col min="14081" max="14083" width="9.33203125" style="1" bestFit="1" customWidth="1"/>
    <col min="14084" max="14084" width="12.6640625" style="1" customWidth="1"/>
    <col min="14085" max="14092" width="9.33203125" style="1" bestFit="1" customWidth="1"/>
    <col min="14093" max="14093" width="13.44140625" style="1" customWidth="1"/>
    <col min="14094" max="14094" width="14.5546875" style="1" customWidth="1"/>
    <col min="14095" max="14095" width="9.33203125" style="1" bestFit="1" customWidth="1"/>
    <col min="14096" max="14096" width="13" style="1" customWidth="1"/>
    <col min="14097" max="14097" width="9.33203125" style="1" bestFit="1" customWidth="1"/>
    <col min="14098" max="14098" width="11.44140625" style="1" customWidth="1"/>
    <col min="14099" max="14099" width="9.33203125" style="1" bestFit="1" customWidth="1"/>
    <col min="14100" max="14100" width="12.33203125" style="1" customWidth="1"/>
    <col min="14101" max="14103" width="9.33203125" style="1" bestFit="1" customWidth="1"/>
    <col min="14104" max="14104" width="12.6640625" style="1" customWidth="1"/>
    <col min="14105" max="14105" width="14.33203125" style="1" customWidth="1"/>
    <col min="14106" max="14106" width="9.33203125" style="1" bestFit="1" customWidth="1"/>
    <col min="14107" max="14107" width="11.5546875" style="1" customWidth="1"/>
    <col min="14108" max="14109" width="9.33203125" style="1" bestFit="1" customWidth="1"/>
    <col min="14110" max="14110" width="12.5546875" style="1" customWidth="1"/>
    <col min="14111" max="14111" width="11.5546875" style="1" customWidth="1"/>
    <col min="14112" max="14112" width="11.33203125" style="1" customWidth="1"/>
    <col min="14113" max="14113" width="9.33203125" style="1" bestFit="1" customWidth="1"/>
    <col min="14114" max="14114" width="11.6640625" style="1" customWidth="1"/>
    <col min="14115" max="14115" width="11.33203125" style="1" customWidth="1"/>
    <col min="14116" max="14122" width="9.33203125" style="1" bestFit="1" customWidth="1"/>
    <col min="14123" max="14123" width="13" style="1" customWidth="1"/>
    <col min="14124" max="14124" width="12.33203125" style="1" customWidth="1"/>
    <col min="14125" max="14125" width="9.33203125" style="1" bestFit="1" customWidth="1"/>
    <col min="14126" max="14126" width="10.109375" style="1" bestFit="1" customWidth="1"/>
    <col min="14127" max="14127" width="9.109375" style="1"/>
    <col min="14128" max="14130" width="15.44140625" style="1" customWidth="1"/>
    <col min="14131" max="14131" width="15.88671875" style="1" customWidth="1"/>
    <col min="14132" max="14132" width="13.6640625" style="1" customWidth="1"/>
    <col min="14133" max="14133" width="16.6640625" style="1" customWidth="1"/>
    <col min="14134" max="14134" width="15" style="1" customWidth="1"/>
    <col min="14135" max="14335" width="9.109375" style="1"/>
    <col min="14336" max="14336" width="23.88671875" style="1" customWidth="1"/>
    <col min="14337" max="14339" width="9.33203125" style="1" bestFit="1" customWidth="1"/>
    <col min="14340" max="14340" width="12.6640625" style="1" customWidth="1"/>
    <col min="14341" max="14348" width="9.33203125" style="1" bestFit="1" customWidth="1"/>
    <col min="14349" max="14349" width="13.44140625" style="1" customWidth="1"/>
    <col min="14350" max="14350" width="14.5546875" style="1" customWidth="1"/>
    <col min="14351" max="14351" width="9.33203125" style="1" bestFit="1" customWidth="1"/>
    <col min="14352" max="14352" width="13" style="1" customWidth="1"/>
    <col min="14353" max="14353" width="9.33203125" style="1" bestFit="1" customWidth="1"/>
    <col min="14354" max="14354" width="11.44140625" style="1" customWidth="1"/>
    <col min="14355" max="14355" width="9.33203125" style="1" bestFit="1" customWidth="1"/>
    <col min="14356" max="14356" width="12.33203125" style="1" customWidth="1"/>
    <col min="14357" max="14359" width="9.33203125" style="1" bestFit="1" customWidth="1"/>
    <col min="14360" max="14360" width="12.6640625" style="1" customWidth="1"/>
    <col min="14361" max="14361" width="14.33203125" style="1" customWidth="1"/>
    <col min="14362" max="14362" width="9.33203125" style="1" bestFit="1" customWidth="1"/>
    <col min="14363" max="14363" width="11.5546875" style="1" customWidth="1"/>
    <col min="14364" max="14365" width="9.33203125" style="1" bestFit="1" customWidth="1"/>
    <col min="14366" max="14366" width="12.5546875" style="1" customWidth="1"/>
    <col min="14367" max="14367" width="11.5546875" style="1" customWidth="1"/>
    <col min="14368" max="14368" width="11.33203125" style="1" customWidth="1"/>
    <col min="14369" max="14369" width="9.33203125" style="1" bestFit="1" customWidth="1"/>
    <col min="14370" max="14370" width="11.6640625" style="1" customWidth="1"/>
    <col min="14371" max="14371" width="11.33203125" style="1" customWidth="1"/>
    <col min="14372" max="14378" width="9.33203125" style="1" bestFit="1" customWidth="1"/>
    <col min="14379" max="14379" width="13" style="1" customWidth="1"/>
    <col min="14380" max="14380" width="12.33203125" style="1" customWidth="1"/>
    <col min="14381" max="14381" width="9.33203125" style="1" bestFit="1" customWidth="1"/>
    <col min="14382" max="14382" width="10.109375" style="1" bestFit="1" customWidth="1"/>
    <col min="14383" max="14383" width="9.109375" style="1"/>
    <col min="14384" max="14386" width="15.44140625" style="1" customWidth="1"/>
    <col min="14387" max="14387" width="15.88671875" style="1" customWidth="1"/>
    <col min="14388" max="14388" width="13.6640625" style="1" customWidth="1"/>
    <col min="14389" max="14389" width="16.6640625" style="1" customWidth="1"/>
    <col min="14390" max="14390" width="15" style="1" customWidth="1"/>
    <col min="14391" max="14591" width="9.109375" style="1"/>
    <col min="14592" max="14592" width="23.88671875" style="1" customWidth="1"/>
    <col min="14593" max="14595" width="9.33203125" style="1" bestFit="1" customWidth="1"/>
    <col min="14596" max="14596" width="12.6640625" style="1" customWidth="1"/>
    <col min="14597" max="14604" width="9.33203125" style="1" bestFit="1" customWidth="1"/>
    <col min="14605" max="14605" width="13.44140625" style="1" customWidth="1"/>
    <col min="14606" max="14606" width="14.5546875" style="1" customWidth="1"/>
    <col min="14607" max="14607" width="9.33203125" style="1" bestFit="1" customWidth="1"/>
    <col min="14608" max="14608" width="13" style="1" customWidth="1"/>
    <col min="14609" max="14609" width="9.33203125" style="1" bestFit="1" customWidth="1"/>
    <col min="14610" max="14610" width="11.44140625" style="1" customWidth="1"/>
    <col min="14611" max="14611" width="9.33203125" style="1" bestFit="1" customWidth="1"/>
    <col min="14612" max="14612" width="12.33203125" style="1" customWidth="1"/>
    <col min="14613" max="14615" width="9.33203125" style="1" bestFit="1" customWidth="1"/>
    <col min="14616" max="14616" width="12.6640625" style="1" customWidth="1"/>
    <col min="14617" max="14617" width="14.33203125" style="1" customWidth="1"/>
    <col min="14618" max="14618" width="9.33203125" style="1" bestFit="1" customWidth="1"/>
    <col min="14619" max="14619" width="11.5546875" style="1" customWidth="1"/>
    <col min="14620" max="14621" width="9.33203125" style="1" bestFit="1" customWidth="1"/>
    <col min="14622" max="14622" width="12.5546875" style="1" customWidth="1"/>
    <col min="14623" max="14623" width="11.5546875" style="1" customWidth="1"/>
    <col min="14624" max="14624" width="11.33203125" style="1" customWidth="1"/>
    <col min="14625" max="14625" width="9.33203125" style="1" bestFit="1" customWidth="1"/>
    <col min="14626" max="14626" width="11.6640625" style="1" customWidth="1"/>
    <col min="14627" max="14627" width="11.33203125" style="1" customWidth="1"/>
    <col min="14628" max="14634" width="9.33203125" style="1" bestFit="1" customWidth="1"/>
    <col min="14635" max="14635" width="13" style="1" customWidth="1"/>
    <col min="14636" max="14636" width="12.33203125" style="1" customWidth="1"/>
    <col min="14637" max="14637" width="9.33203125" style="1" bestFit="1" customWidth="1"/>
    <col min="14638" max="14638" width="10.109375" style="1" bestFit="1" customWidth="1"/>
    <col min="14639" max="14639" width="9.109375" style="1"/>
    <col min="14640" max="14642" width="15.44140625" style="1" customWidth="1"/>
    <col min="14643" max="14643" width="15.88671875" style="1" customWidth="1"/>
    <col min="14644" max="14644" width="13.6640625" style="1" customWidth="1"/>
    <col min="14645" max="14645" width="16.6640625" style="1" customWidth="1"/>
    <col min="14646" max="14646" width="15" style="1" customWidth="1"/>
    <col min="14647" max="14847" width="9.109375" style="1"/>
    <col min="14848" max="14848" width="23.88671875" style="1" customWidth="1"/>
    <col min="14849" max="14851" width="9.33203125" style="1" bestFit="1" customWidth="1"/>
    <col min="14852" max="14852" width="12.6640625" style="1" customWidth="1"/>
    <col min="14853" max="14860" width="9.33203125" style="1" bestFit="1" customWidth="1"/>
    <col min="14861" max="14861" width="13.44140625" style="1" customWidth="1"/>
    <col min="14862" max="14862" width="14.5546875" style="1" customWidth="1"/>
    <col min="14863" max="14863" width="9.33203125" style="1" bestFit="1" customWidth="1"/>
    <col min="14864" max="14864" width="13" style="1" customWidth="1"/>
    <col min="14865" max="14865" width="9.33203125" style="1" bestFit="1" customWidth="1"/>
    <col min="14866" max="14866" width="11.44140625" style="1" customWidth="1"/>
    <col min="14867" max="14867" width="9.33203125" style="1" bestFit="1" customWidth="1"/>
    <col min="14868" max="14868" width="12.33203125" style="1" customWidth="1"/>
    <col min="14869" max="14871" width="9.33203125" style="1" bestFit="1" customWidth="1"/>
    <col min="14872" max="14872" width="12.6640625" style="1" customWidth="1"/>
    <col min="14873" max="14873" width="14.33203125" style="1" customWidth="1"/>
    <col min="14874" max="14874" width="9.33203125" style="1" bestFit="1" customWidth="1"/>
    <col min="14875" max="14875" width="11.5546875" style="1" customWidth="1"/>
    <col min="14876" max="14877" width="9.33203125" style="1" bestFit="1" customWidth="1"/>
    <col min="14878" max="14878" width="12.5546875" style="1" customWidth="1"/>
    <col min="14879" max="14879" width="11.5546875" style="1" customWidth="1"/>
    <col min="14880" max="14880" width="11.33203125" style="1" customWidth="1"/>
    <col min="14881" max="14881" width="9.33203125" style="1" bestFit="1" customWidth="1"/>
    <col min="14882" max="14882" width="11.6640625" style="1" customWidth="1"/>
    <col min="14883" max="14883" width="11.33203125" style="1" customWidth="1"/>
    <col min="14884" max="14890" width="9.33203125" style="1" bestFit="1" customWidth="1"/>
    <col min="14891" max="14891" width="13" style="1" customWidth="1"/>
    <col min="14892" max="14892" width="12.33203125" style="1" customWidth="1"/>
    <col min="14893" max="14893" width="9.33203125" style="1" bestFit="1" customWidth="1"/>
    <col min="14894" max="14894" width="10.109375" style="1" bestFit="1" customWidth="1"/>
    <col min="14895" max="14895" width="9.109375" style="1"/>
    <col min="14896" max="14898" width="15.44140625" style="1" customWidth="1"/>
    <col min="14899" max="14899" width="15.88671875" style="1" customWidth="1"/>
    <col min="14900" max="14900" width="13.6640625" style="1" customWidth="1"/>
    <col min="14901" max="14901" width="16.6640625" style="1" customWidth="1"/>
    <col min="14902" max="14902" width="15" style="1" customWidth="1"/>
    <col min="14903" max="15103" width="9.109375" style="1"/>
    <col min="15104" max="15104" width="23.88671875" style="1" customWidth="1"/>
    <col min="15105" max="15107" width="9.33203125" style="1" bestFit="1" customWidth="1"/>
    <col min="15108" max="15108" width="12.6640625" style="1" customWidth="1"/>
    <col min="15109" max="15116" width="9.33203125" style="1" bestFit="1" customWidth="1"/>
    <col min="15117" max="15117" width="13.44140625" style="1" customWidth="1"/>
    <col min="15118" max="15118" width="14.5546875" style="1" customWidth="1"/>
    <col min="15119" max="15119" width="9.33203125" style="1" bestFit="1" customWidth="1"/>
    <col min="15120" max="15120" width="13" style="1" customWidth="1"/>
    <col min="15121" max="15121" width="9.33203125" style="1" bestFit="1" customWidth="1"/>
    <col min="15122" max="15122" width="11.44140625" style="1" customWidth="1"/>
    <col min="15123" max="15123" width="9.33203125" style="1" bestFit="1" customWidth="1"/>
    <col min="15124" max="15124" width="12.33203125" style="1" customWidth="1"/>
    <col min="15125" max="15127" width="9.33203125" style="1" bestFit="1" customWidth="1"/>
    <col min="15128" max="15128" width="12.6640625" style="1" customWidth="1"/>
    <col min="15129" max="15129" width="14.33203125" style="1" customWidth="1"/>
    <col min="15130" max="15130" width="9.33203125" style="1" bestFit="1" customWidth="1"/>
    <col min="15131" max="15131" width="11.5546875" style="1" customWidth="1"/>
    <col min="15132" max="15133" width="9.33203125" style="1" bestFit="1" customWidth="1"/>
    <col min="15134" max="15134" width="12.5546875" style="1" customWidth="1"/>
    <col min="15135" max="15135" width="11.5546875" style="1" customWidth="1"/>
    <col min="15136" max="15136" width="11.33203125" style="1" customWidth="1"/>
    <col min="15137" max="15137" width="9.33203125" style="1" bestFit="1" customWidth="1"/>
    <col min="15138" max="15138" width="11.6640625" style="1" customWidth="1"/>
    <col min="15139" max="15139" width="11.33203125" style="1" customWidth="1"/>
    <col min="15140" max="15146" width="9.33203125" style="1" bestFit="1" customWidth="1"/>
    <col min="15147" max="15147" width="13" style="1" customWidth="1"/>
    <col min="15148" max="15148" width="12.33203125" style="1" customWidth="1"/>
    <col min="15149" max="15149" width="9.33203125" style="1" bestFit="1" customWidth="1"/>
    <col min="15150" max="15150" width="10.109375" style="1" bestFit="1" customWidth="1"/>
    <col min="15151" max="15151" width="9.109375" style="1"/>
    <col min="15152" max="15154" width="15.44140625" style="1" customWidth="1"/>
    <col min="15155" max="15155" width="15.88671875" style="1" customWidth="1"/>
    <col min="15156" max="15156" width="13.6640625" style="1" customWidth="1"/>
    <col min="15157" max="15157" width="16.6640625" style="1" customWidth="1"/>
    <col min="15158" max="15158" width="15" style="1" customWidth="1"/>
    <col min="15159" max="15359" width="9.109375" style="1"/>
    <col min="15360" max="15360" width="23.88671875" style="1" customWidth="1"/>
    <col min="15361" max="15363" width="9.33203125" style="1" bestFit="1" customWidth="1"/>
    <col min="15364" max="15364" width="12.6640625" style="1" customWidth="1"/>
    <col min="15365" max="15372" width="9.33203125" style="1" bestFit="1" customWidth="1"/>
    <col min="15373" max="15373" width="13.44140625" style="1" customWidth="1"/>
    <col min="15374" max="15374" width="14.5546875" style="1" customWidth="1"/>
    <col min="15375" max="15375" width="9.33203125" style="1" bestFit="1" customWidth="1"/>
    <col min="15376" max="15376" width="13" style="1" customWidth="1"/>
    <col min="15377" max="15377" width="9.33203125" style="1" bestFit="1" customWidth="1"/>
    <col min="15378" max="15378" width="11.44140625" style="1" customWidth="1"/>
    <col min="15379" max="15379" width="9.33203125" style="1" bestFit="1" customWidth="1"/>
    <col min="15380" max="15380" width="12.33203125" style="1" customWidth="1"/>
    <col min="15381" max="15383" width="9.33203125" style="1" bestFit="1" customWidth="1"/>
    <col min="15384" max="15384" width="12.6640625" style="1" customWidth="1"/>
    <col min="15385" max="15385" width="14.33203125" style="1" customWidth="1"/>
    <col min="15386" max="15386" width="9.33203125" style="1" bestFit="1" customWidth="1"/>
    <col min="15387" max="15387" width="11.5546875" style="1" customWidth="1"/>
    <col min="15388" max="15389" width="9.33203125" style="1" bestFit="1" customWidth="1"/>
    <col min="15390" max="15390" width="12.5546875" style="1" customWidth="1"/>
    <col min="15391" max="15391" width="11.5546875" style="1" customWidth="1"/>
    <col min="15392" max="15392" width="11.33203125" style="1" customWidth="1"/>
    <col min="15393" max="15393" width="9.33203125" style="1" bestFit="1" customWidth="1"/>
    <col min="15394" max="15394" width="11.6640625" style="1" customWidth="1"/>
    <col min="15395" max="15395" width="11.33203125" style="1" customWidth="1"/>
    <col min="15396" max="15402" width="9.33203125" style="1" bestFit="1" customWidth="1"/>
    <col min="15403" max="15403" width="13" style="1" customWidth="1"/>
    <col min="15404" max="15404" width="12.33203125" style="1" customWidth="1"/>
    <col min="15405" max="15405" width="9.33203125" style="1" bestFit="1" customWidth="1"/>
    <col min="15406" max="15406" width="10.109375" style="1" bestFit="1" customWidth="1"/>
    <col min="15407" max="15407" width="9.109375" style="1"/>
    <col min="15408" max="15410" width="15.44140625" style="1" customWidth="1"/>
    <col min="15411" max="15411" width="15.88671875" style="1" customWidth="1"/>
    <col min="15412" max="15412" width="13.6640625" style="1" customWidth="1"/>
    <col min="15413" max="15413" width="16.6640625" style="1" customWidth="1"/>
    <col min="15414" max="15414" width="15" style="1" customWidth="1"/>
    <col min="15415" max="15615" width="9.109375" style="1"/>
    <col min="15616" max="15616" width="23.88671875" style="1" customWidth="1"/>
    <col min="15617" max="15619" width="9.33203125" style="1" bestFit="1" customWidth="1"/>
    <col min="15620" max="15620" width="12.6640625" style="1" customWidth="1"/>
    <col min="15621" max="15628" width="9.33203125" style="1" bestFit="1" customWidth="1"/>
    <col min="15629" max="15629" width="13.44140625" style="1" customWidth="1"/>
    <col min="15630" max="15630" width="14.5546875" style="1" customWidth="1"/>
    <col min="15631" max="15631" width="9.33203125" style="1" bestFit="1" customWidth="1"/>
    <col min="15632" max="15632" width="13" style="1" customWidth="1"/>
    <col min="15633" max="15633" width="9.33203125" style="1" bestFit="1" customWidth="1"/>
    <col min="15634" max="15634" width="11.44140625" style="1" customWidth="1"/>
    <col min="15635" max="15635" width="9.33203125" style="1" bestFit="1" customWidth="1"/>
    <col min="15636" max="15636" width="12.33203125" style="1" customWidth="1"/>
    <col min="15637" max="15639" width="9.33203125" style="1" bestFit="1" customWidth="1"/>
    <col min="15640" max="15640" width="12.6640625" style="1" customWidth="1"/>
    <col min="15641" max="15641" width="14.33203125" style="1" customWidth="1"/>
    <col min="15642" max="15642" width="9.33203125" style="1" bestFit="1" customWidth="1"/>
    <col min="15643" max="15643" width="11.5546875" style="1" customWidth="1"/>
    <col min="15644" max="15645" width="9.33203125" style="1" bestFit="1" customWidth="1"/>
    <col min="15646" max="15646" width="12.5546875" style="1" customWidth="1"/>
    <col min="15647" max="15647" width="11.5546875" style="1" customWidth="1"/>
    <col min="15648" max="15648" width="11.33203125" style="1" customWidth="1"/>
    <col min="15649" max="15649" width="9.33203125" style="1" bestFit="1" customWidth="1"/>
    <col min="15650" max="15650" width="11.6640625" style="1" customWidth="1"/>
    <col min="15651" max="15651" width="11.33203125" style="1" customWidth="1"/>
    <col min="15652" max="15658" width="9.33203125" style="1" bestFit="1" customWidth="1"/>
    <col min="15659" max="15659" width="13" style="1" customWidth="1"/>
    <col min="15660" max="15660" width="12.33203125" style="1" customWidth="1"/>
    <col min="15661" max="15661" width="9.33203125" style="1" bestFit="1" customWidth="1"/>
    <col min="15662" max="15662" width="10.109375" style="1" bestFit="1" customWidth="1"/>
    <col min="15663" max="15663" width="9.109375" style="1"/>
    <col min="15664" max="15666" width="15.44140625" style="1" customWidth="1"/>
    <col min="15667" max="15667" width="15.88671875" style="1" customWidth="1"/>
    <col min="15668" max="15668" width="13.6640625" style="1" customWidth="1"/>
    <col min="15669" max="15669" width="16.6640625" style="1" customWidth="1"/>
    <col min="15670" max="15670" width="15" style="1" customWidth="1"/>
    <col min="15671" max="15871" width="9.109375" style="1"/>
    <col min="15872" max="15872" width="23.88671875" style="1" customWidth="1"/>
    <col min="15873" max="15875" width="9.33203125" style="1" bestFit="1" customWidth="1"/>
    <col min="15876" max="15876" width="12.6640625" style="1" customWidth="1"/>
    <col min="15877" max="15884" width="9.33203125" style="1" bestFit="1" customWidth="1"/>
    <col min="15885" max="15885" width="13.44140625" style="1" customWidth="1"/>
    <col min="15886" max="15886" width="14.5546875" style="1" customWidth="1"/>
    <col min="15887" max="15887" width="9.33203125" style="1" bestFit="1" customWidth="1"/>
    <col min="15888" max="15888" width="13" style="1" customWidth="1"/>
    <col min="15889" max="15889" width="9.33203125" style="1" bestFit="1" customWidth="1"/>
    <col min="15890" max="15890" width="11.44140625" style="1" customWidth="1"/>
    <col min="15891" max="15891" width="9.33203125" style="1" bestFit="1" customWidth="1"/>
    <col min="15892" max="15892" width="12.33203125" style="1" customWidth="1"/>
    <col min="15893" max="15895" width="9.33203125" style="1" bestFit="1" customWidth="1"/>
    <col min="15896" max="15896" width="12.6640625" style="1" customWidth="1"/>
    <col min="15897" max="15897" width="14.33203125" style="1" customWidth="1"/>
    <col min="15898" max="15898" width="9.33203125" style="1" bestFit="1" customWidth="1"/>
    <col min="15899" max="15899" width="11.5546875" style="1" customWidth="1"/>
    <col min="15900" max="15901" width="9.33203125" style="1" bestFit="1" customWidth="1"/>
    <col min="15902" max="15902" width="12.5546875" style="1" customWidth="1"/>
    <col min="15903" max="15903" width="11.5546875" style="1" customWidth="1"/>
    <col min="15904" max="15904" width="11.33203125" style="1" customWidth="1"/>
    <col min="15905" max="15905" width="9.33203125" style="1" bestFit="1" customWidth="1"/>
    <col min="15906" max="15906" width="11.6640625" style="1" customWidth="1"/>
    <col min="15907" max="15907" width="11.33203125" style="1" customWidth="1"/>
    <col min="15908" max="15914" width="9.33203125" style="1" bestFit="1" customWidth="1"/>
    <col min="15915" max="15915" width="13" style="1" customWidth="1"/>
    <col min="15916" max="15916" width="12.33203125" style="1" customWidth="1"/>
    <col min="15917" max="15917" width="9.33203125" style="1" bestFit="1" customWidth="1"/>
    <col min="15918" max="15918" width="10.109375" style="1" bestFit="1" customWidth="1"/>
    <col min="15919" max="15919" width="9.109375" style="1"/>
    <col min="15920" max="15922" width="15.44140625" style="1" customWidth="1"/>
    <col min="15923" max="15923" width="15.88671875" style="1" customWidth="1"/>
    <col min="15924" max="15924" width="13.6640625" style="1" customWidth="1"/>
    <col min="15925" max="15925" width="16.6640625" style="1" customWidth="1"/>
    <col min="15926" max="15926" width="15" style="1" customWidth="1"/>
    <col min="15927" max="16127" width="9.109375" style="1"/>
    <col min="16128" max="16128" width="23.88671875" style="1" customWidth="1"/>
    <col min="16129" max="16131" width="9.33203125" style="1" bestFit="1" customWidth="1"/>
    <col min="16132" max="16132" width="12.6640625" style="1" customWidth="1"/>
    <col min="16133" max="16140" width="9.33203125" style="1" bestFit="1" customWidth="1"/>
    <col min="16141" max="16141" width="13.44140625" style="1" customWidth="1"/>
    <col min="16142" max="16142" width="14.5546875" style="1" customWidth="1"/>
    <col min="16143" max="16143" width="9.33203125" style="1" bestFit="1" customWidth="1"/>
    <col min="16144" max="16144" width="13" style="1" customWidth="1"/>
    <col min="16145" max="16145" width="9.33203125" style="1" bestFit="1" customWidth="1"/>
    <col min="16146" max="16146" width="11.44140625" style="1" customWidth="1"/>
    <col min="16147" max="16147" width="9.33203125" style="1" bestFit="1" customWidth="1"/>
    <col min="16148" max="16148" width="12.33203125" style="1" customWidth="1"/>
    <col min="16149" max="16151" width="9.33203125" style="1" bestFit="1" customWidth="1"/>
    <col min="16152" max="16152" width="12.6640625" style="1" customWidth="1"/>
    <col min="16153" max="16153" width="14.33203125" style="1" customWidth="1"/>
    <col min="16154" max="16154" width="9.33203125" style="1" bestFit="1" customWidth="1"/>
    <col min="16155" max="16155" width="11.5546875" style="1" customWidth="1"/>
    <col min="16156" max="16157" width="9.33203125" style="1" bestFit="1" customWidth="1"/>
    <col min="16158" max="16158" width="12.5546875" style="1" customWidth="1"/>
    <col min="16159" max="16159" width="11.5546875" style="1" customWidth="1"/>
    <col min="16160" max="16160" width="11.33203125" style="1" customWidth="1"/>
    <col min="16161" max="16161" width="9.33203125" style="1" bestFit="1" customWidth="1"/>
    <col min="16162" max="16162" width="11.6640625" style="1" customWidth="1"/>
    <col min="16163" max="16163" width="11.33203125" style="1" customWidth="1"/>
    <col min="16164" max="16170" width="9.33203125" style="1" bestFit="1" customWidth="1"/>
    <col min="16171" max="16171" width="13" style="1" customWidth="1"/>
    <col min="16172" max="16172" width="12.33203125" style="1" customWidth="1"/>
    <col min="16173" max="16173" width="9.33203125" style="1" bestFit="1" customWidth="1"/>
    <col min="16174" max="16174" width="10.109375" style="1" bestFit="1" customWidth="1"/>
    <col min="16175" max="16175" width="9.109375" style="1"/>
    <col min="16176" max="16178" width="15.44140625" style="1" customWidth="1"/>
    <col min="16179" max="16179" width="15.88671875" style="1" customWidth="1"/>
    <col min="16180" max="16180" width="13.6640625" style="1" customWidth="1"/>
    <col min="16181" max="16181" width="16.6640625" style="1" customWidth="1"/>
    <col min="16182" max="16182" width="15" style="1" customWidth="1"/>
    <col min="16183" max="16384" width="9.109375" style="1"/>
  </cols>
  <sheetData>
    <row r="2" spans="1:55" ht="37.5" customHeight="1" x14ac:dyDescent="0.3">
      <c r="A2" s="22" t="s">
        <v>126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W2" s="31" t="s">
        <v>0</v>
      </c>
      <c r="AX2" s="31"/>
      <c r="AY2" s="31"/>
      <c r="AZ2" s="31"/>
      <c r="BA2" s="31"/>
      <c r="BB2" s="31"/>
      <c r="BC2" s="31"/>
    </row>
    <row r="3" spans="1:55" ht="39.75" customHeight="1" x14ac:dyDescent="0.3">
      <c r="A3" s="3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7" t="s">
        <v>10</v>
      </c>
      <c r="K3" s="7" t="s">
        <v>11</v>
      </c>
      <c r="L3" s="5" t="s">
        <v>12</v>
      </c>
      <c r="M3" s="6" t="s">
        <v>13</v>
      </c>
      <c r="N3" s="5" t="s">
        <v>14</v>
      </c>
      <c r="O3" s="7" t="s">
        <v>15</v>
      </c>
      <c r="P3" s="5" t="s">
        <v>16</v>
      </c>
      <c r="Q3" s="4" t="s">
        <v>17</v>
      </c>
      <c r="R3" s="8" t="s">
        <v>18</v>
      </c>
      <c r="S3" s="4" t="s">
        <v>19</v>
      </c>
      <c r="T3" s="6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5" t="s">
        <v>25</v>
      </c>
      <c r="Z3" s="7" t="s">
        <v>26</v>
      </c>
      <c r="AA3" s="8" t="s">
        <v>27</v>
      </c>
      <c r="AB3" s="7" t="s">
        <v>28</v>
      </c>
      <c r="AC3" s="8" t="s">
        <v>29</v>
      </c>
      <c r="AD3" s="8" t="s">
        <v>30</v>
      </c>
      <c r="AE3" s="8" t="s">
        <v>31</v>
      </c>
      <c r="AF3" s="5" t="s">
        <v>32</v>
      </c>
      <c r="AG3" s="8" t="s">
        <v>33</v>
      </c>
      <c r="AH3" s="4" t="s">
        <v>34</v>
      </c>
      <c r="AI3" s="7" t="s">
        <v>35</v>
      </c>
      <c r="AJ3" s="7" t="s">
        <v>36</v>
      </c>
      <c r="AK3" s="4" t="s">
        <v>37</v>
      </c>
      <c r="AL3" s="4" t="s">
        <v>38</v>
      </c>
      <c r="AM3" s="5" t="s">
        <v>39</v>
      </c>
      <c r="AN3" s="5" t="s">
        <v>40</v>
      </c>
      <c r="AO3" s="6" t="s">
        <v>41</v>
      </c>
      <c r="AP3" s="6" t="s">
        <v>42</v>
      </c>
      <c r="AQ3" s="8" t="s">
        <v>43</v>
      </c>
      <c r="AR3" s="7" t="s">
        <v>44</v>
      </c>
      <c r="AS3" s="7" t="s">
        <v>45</v>
      </c>
      <c r="AT3" s="4" t="s">
        <v>46</v>
      </c>
      <c r="AU3" s="9" t="s">
        <v>47</v>
      </c>
      <c r="AW3" s="10" t="s">
        <v>48</v>
      </c>
      <c r="AX3" s="11" t="s">
        <v>49</v>
      </c>
      <c r="AY3" s="12" t="s">
        <v>50</v>
      </c>
      <c r="AZ3" s="13" t="s">
        <v>51</v>
      </c>
      <c r="BA3" s="14" t="s">
        <v>52</v>
      </c>
      <c r="BB3" s="15" t="s">
        <v>53</v>
      </c>
      <c r="BC3" s="10" t="s">
        <v>54</v>
      </c>
    </row>
    <row r="4" spans="1:55" x14ac:dyDescent="0.3">
      <c r="A4" s="16" t="s">
        <v>55</v>
      </c>
      <c r="B4" s="17">
        <v>965.5</v>
      </c>
      <c r="C4" s="17">
        <v>12</v>
      </c>
      <c r="D4" s="17">
        <v>551.9</v>
      </c>
      <c r="E4" s="17">
        <v>0</v>
      </c>
      <c r="F4" s="17">
        <v>0</v>
      </c>
      <c r="G4" s="17">
        <v>27029.53</v>
      </c>
      <c r="H4" s="17">
        <v>0</v>
      </c>
      <c r="I4" s="17">
        <v>18497.650000000001</v>
      </c>
      <c r="J4" s="17">
        <v>49</v>
      </c>
      <c r="K4" s="17">
        <v>22431.94</v>
      </c>
      <c r="L4" s="17">
        <v>0</v>
      </c>
      <c r="M4" s="17">
        <v>0</v>
      </c>
      <c r="N4" s="17">
        <v>0</v>
      </c>
      <c r="O4" s="17">
        <v>123.5</v>
      </c>
      <c r="P4" s="17">
        <v>0</v>
      </c>
      <c r="Q4" s="17">
        <v>0</v>
      </c>
      <c r="R4" s="17">
        <v>0</v>
      </c>
      <c r="S4" s="17">
        <v>0</v>
      </c>
      <c r="T4" s="17">
        <v>8551.9500000000007</v>
      </c>
      <c r="U4" s="17">
        <v>249750.77</v>
      </c>
      <c r="V4" s="17">
        <v>281304.32000000001</v>
      </c>
      <c r="W4" s="17">
        <v>5704.7</v>
      </c>
      <c r="X4" s="17">
        <v>9711.06</v>
      </c>
      <c r="Y4" s="17">
        <v>0</v>
      </c>
      <c r="Z4" s="17">
        <v>38024.14</v>
      </c>
      <c r="AA4" s="17">
        <v>25</v>
      </c>
      <c r="AB4" s="17">
        <v>0</v>
      </c>
      <c r="AC4" s="17">
        <v>650.25</v>
      </c>
      <c r="AD4" s="17">
        <v>0</v>
      </c>
      <c r="AE4" s="17">
        <v>7847.7</v>
      </c>
      <c r="AF4" s="17">
        <v>0</v>
      </c>
      <c r="AG4" s="17">
        <v>0</v>
      </c>
      <c r="AH4" s="17">
        <v>0</v>
      </c>
      <c r="AI4" s="17">
        <v>876.37</v>
      </c>
      <c r="AJ4" s="17">
        <v>2107.86</v>
      </c>
      <c r="AK4" s="17">
        <v>0</v>
      </c>
      <c r="AL4" s="17">
        <v>0</v>
      </c>
      <c r="AM4" s="17">
        <v>0</v>
      </c>
      <c r="AN4" s="17">
        <v>186.68</v>
      </c>
      <c r="AO4" s="17">
        <v>217141.02</v>
      </c>
      <c r="AP4" s="17">
        <v>267587.27</v>
      </c>
      <c r="AQ4" s="17">
        <v>25182.880000000001</v>
      </c>
      <c r="AR4" s="17">
        <v>992.81</v>
      </c>
      <c r="AS4" s="17">
        <v>19989.05</v>
      </c>
      <c r="AT4" s="17">
        <v>0</v>
      </c>
      <c r="AU4" s="17">
        <v>1205294.8500000001</v>
      </c>
      <c r="AV4" s="18"/>
      <c r="AW4" s="16" t="s">
        <v>55</v>
      </c>
      <c r="AX4" s="17">
        <f>I4+J4+K4+O4+U4+V4+W4+X4+Z4+AB4+AI4+AJ4+AR4+AS4</f>
        <v>649563.17000000004</v>
      </c>
      <c r="AY4" s="17">
        <f>F4+G4+H4+M4+T4+AO4+AP4</f>
        <v>520309.77</v>
      </c>
      <c r="AZ4" s="17">
        <f>R4+AA4+AC4+AD4+AE4+AG4+AQ4</f>
        <v>33705.83</v>
      </c>
      <c r="BA4" s="17">
        <f>B4+E4+Q4+S4+AH4+AK4+AL4+AT4</f>
        <v>965.5</v>
      </c>
      <c r="BB4" s="17">
        <f>C4+D4+L4+N4+P4+Y4+AF4+AM4+AN4</f>
        <v>750.57999999999993</v>
      </c>
      <c r="BC4" s="27">
        <f>AX4+AY4+AZ4+BA4+BB4</f>
        <v>1205294.8500000001</v>
      </c>
    </row>
    <row r="5" spans="1:55" x14ac:dyDescent="0.3">
      <c r="A5" s="16" t="s">
        <v>56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4781.58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4781.58</v>
      </c>
      <c r="AV5" s="18"/>
      <c r="AW5" s="16" t="s">
        <v>56</v>
      </c>
      <c r="AX5" s="17">
        <f t="shared" ref="AX5:AX68" si="0">I5+J5+K5+O5+U5+V5+W5+X5+Z5+AB5+AI5+AJ5+AR5+AS5</f>
        <v>0</v>
      </c>
      <c r="AY5" s="17">
        <f t="shared" ref="AY5:AY68" si="1">F5+G5+H5+M5+T5+AO5+AP5</f>
        <v>4781.58</v>
      </c>
      <c r="AZ5" s="17">
        <f t="shared" ref="AZ5:AZ68" si="2">R5+AA5+AC5+AD5+AE5+AG5+AQ5</f>
        <v>0</v>
      </c>
      <c r="BA5" s="17">
        <f t="shared" ref="BA5:BA68" si="3">B5+E5+Q5+S5+AH5+AK5+AL5+AT5</f>
        <v>0</v>
      </c>
      <c r="BB5" s="17">
        <f t="shared" ref="BB5:BB68" si="4">C5+D5+L5+N5+P5+Y5+AF5+AM5+AN5</f>
        <v>0</v>
      </c>
      <c r="BC5" s="27">
        <f t="shared" ref="BC5:BC68" si="5">AX5+AY5+AZ5+BA5+BB5</f>
        <v>4781.58</v>
      </c>
    </row>
    <row r="6" spans="1:55" x14ac:dyDescent="0.3">
      <c r="A6" s="16" t="s">
        <v>57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10713.25</v>
      </c>
      <c r="H6" s="17">
        <v>865.65</v>
      </c>
      <c r="I6" s="17">
        <v>0</v>
      </c>
      <c r="J6" s="17">
        <v>0</v>
      </c>
      <c r="K6" s="17">
        <v>0</v>
      </c>
      <c r="L6" s="17">
        <v>0</v>
      </c>
      <c r="M6" s="17">
        <v>471.51</v>
      </c>
      <c r="N6" s="17">
        <v>0</v>
      </c>
      <c r="O6" s="17">
        <v>169</v>
      </c>
      <c r="P6" s="17">
        <v>0</v>
      </c>
      <c r="Q6" s="17">
        <v>0</v>
      </c>
      <c r="R6" s="17">
        <v>0</v>
      </c>
      <c r="S6" s="17">
        <v>0</v>
      </c>
      <c r="T6" s="17">
        <v>356.83</v>
      </c>
      <c r="U6" s="17">
        <v>14993.08</v>
      </c>
      <c r="V6" s="17">
        <v>7166.47</v>
      </c>
      <c r="W6" s="17">
        <v>0</v>
      </c>
      <c r="X6" s="17">
        <v>306335.38</v>
      </c>
      <c r="Y6" s="17">
        <v>0</v>
      </c>
      <c r="Z6" s="17">
        <v>5246.44</v>
      </c>
      <c r="AA6" s="17">
        <v>47</v>
      </c>
      <c r="AB6" s="17">
        <v>0</v>
      </c>
      <c r="AC6" s="17">
        <v>2177.6999999999998</v>
      </c>
      <c r="AD6" s="17">
        <v>0</v>
      </c>
      <c r="AE6" s="17">
        <v>8708.49</v>
      </c>
      <c r="AF6" s="17">
        <v>353.99</v>
      </c>
      <c r="AG6" s="17">
        <v>0</v>
      </c>
      <c r="AH6" s="17">
        <v>0</v>
      </c>
      <c r="AI6" s="17">
        <v>24821.31</v>
      </c>
      <c r="AJ6" s="17">
        <v>13816.9</v>
      </c>
      <c r="AK6" s="17">
        <v>0</v>
      </c>
      <c r="AL6" s="17">
        <v>0</v>
      </c>
      <c r="AM6" s="17">
        <v>0</v>
      </c>
      <c r="AN6" s="17">
        <v>0</v>
      </c>
      <c r="AO6" s="17">
        <v>130658.15</v>
      </c>
      <c r="AP6" s="17">
        <v>83690.7</v>
      </c>
      <c r="AQ6" s="17">
        <v>18497.97</v>
      </c>
      <c r="AR6" s="17">
        <v>16104.97</v>
      </c>
      <c r="AS6" s="17">
        <v>250325.81</v>
      </c>
      <c r="AT6" s="17">
        <v>0</v>
      </c>
      <c r="AU6" s="17">
        <v>895520.59999999986</v>
      </c>
      <c r="AV6" s="18"/>
      <c r="AW6" s="16" t="s">
        <v>57</v>
      </c>
      <c r="AX6" s="17">
        <f t="shared" si="0"/>
        <v>638979.36</v>
      </c>
      <c r="AY6" s="17">
        <f t="shared" si="1"/>
        <v>226756.08999999997</v>
      </c>
      <c r="AZ6" s="17">
        <f t="shared" si="2"/>
        <v>29431.16</v>
      </c>
      <c r="BA6" s="17">
        <f t="shared" si="3"/>
        <v>0</v>
      </c>
      <c r="BB6" s="17">
        <f t="shared" si="4"/>
        <v>353.99</v>
      </c>
      <c r="BC6" s="27">
        <f t="shared" si="5"/>
        <v>895520.6</v>
      </c>
    </row>
    <row r="7" spans="1:55" x14ac:dyDescent="0.3">
      <c r="A7" s="16" t="s">
        <v>58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61.2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61.2</v>
      </c>
      <c r="AV7" s="18"/>
      <c r="AW7" s="16" t="s">
        <v>58</v>
      </c>
      <c r="AX7" s="17">
        <f t="shared" si="0"/>
        <v>0</v>
      </c>
      <c r="AY7" s="17">
        <f t="shared" si="1"/>
        <v>0</v>
      </c>
      <c r="AZ7" s="17">
        <f t="shared" si="2"/>
        <v>0</v>
      </c>
      <c r="BA7" s="17">
        <f t="shared" si="3"/>
        <v>0</v>
      </c>
      <c r="BB7" s="17">
        <f t="shared" si="4"/>
        <v>61.2</v>
      </c>
      <c r="BC7" s="27">
        <f t="shared" si="5"/>
        <v>61.2</v>
      </c>
    </row>
    <row r="8" spans="1:55" x14ac:dyDescent="0.3">
      <c r="A8" s="16" t="s">
        <v>59</v>
      </c>
      <c r="B8" s="17">
        <v>0</v>
      </c>
      <c r="C8" s="17">
        <v>0.2</v>
      </c>
      <c r="D8" s="17">
        <v>0</v>
      </c>
      <c r="E8" s="17">
        <v>0</v>
      </c>
      <c r="F8" s="17">
        <v>0</v>
      </c>
      <c r="G8" s="17">
        <v>16312.67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1004.25</v>
      </c>
      <c r="V8" s="17">
        <v>1078.5999999999999</v>
      </c>
      <c r="W8" s="17">
        <v>0</v>
      </c>
      <c r="X8" s="17">
        <v>56186.41</v>
      </c>
      <c r="Y8" s="17">
        <v>0</v>
      </c>
      <c r="Z8" s="17">
        <v>46</v>
      </c>
      <c r="AA8" s="17">
        <v>0</v>
      </c>
      <c r="AB8" s="17">
        <v>0</v>
      </c>
      <c r="AC8" s="17">
        <v>703.5</v>
      </c>
      <c r="AD8" s="17">
        <v>96</v>
      </c>
      <c r="AE8" s="17">
        <v>1899.75</v>
      </c>
      <c r="AF8" s="17">
        <v>0</v>
      </c>
      <c r="AG8" s="17">
        <v>0</v>
      </c>
      <c r="AH8" s="17">
        <v>0</v>
      </c>
      <c r="AI8" s="17">
        <v>100.85</v>
      </c>
      <c r="AJ8" s="17">
        <v>2648.95</v>
      </c>
      <c r="AK8" s="17">
        <v>0</v>
      </c>
      <c r="AL8" s="17">
        <v>0</v>
      </c>
      <c r="AM8" s="17">
        <v>0</v>
      </c>
      <c r="AN8" s="17">
        <v>0</v>
      </c>
      <c r="AO8" s="17">
        <v>162282.14000000001</v>
      </c>
      <c r="AP8" s="17">
        <v>27285.06</v>
      </c>
      <c r="AQ8" s="17">
        <v>6964.2</v>
      </c>
      <c r="AR8" s="17">
        <v>4027.47</v>
      </c>
      <c r="AS8" s="17">
        <v>5636.23</v>
      </c>
      <c r="AT8" s="17">
        <v>0</v>
      </c>
      <c r="AU8" s="17">
        <v>286272.27999999997</v>
      </c>
      <c r="AV8" s="18"/>
      <c r="AW8" s="16" t="s">
        <v>59</v>
      </c>
      <c r="AX8" s="17">
        <f t="shared" si="0"/>
        <v>70728.759999999995</v>
      </c>
      <c r="AY8" s="17">
        <f t="shared" si="1"/>
        <v>205879.87000000002</v>
      </c>
      <c r="AZ8" s="17">
        <f t="shared" si="2"/>
        <v>9663.4500000000007</v>
      </c>
      <c r="BA8" s="17">
        <f t="shared" si="3"/>
        <v>0</v>
      </c>
      <c r="BB8" s="17">
        <f t="shared" si="4"/>
        <v>0.2</v>
      </c>
      <c r="BC8" s="27">
        <f t="shared" si="5"/>
        <v>286272.28000000003</v>
      </c>
    </row>
    <row r="9" spans="1:55" x14ac:dyDescent="0.3">
      <c r="A9" s="16" t="s">
        <v>60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55016.43</v>
      </c>
      <c r="H9" s="17">
        <v>0</v>
      </c>
      <c r="I9" s="17">
        <v>5789.49</v>
      </c>
      <c r="J9" s="17">
        <v>162.1</v>
      </c>
      <c r="K9" s="17">
        <v>12121.97</v>
      </c>
      <c r="L9" s="17">
        <v>78.19</v>
      </c>
      <c r="M9" s="17">
        <v>40</v>
      </c>
      <c r="N9" s="17">
        <v>0</v>
      </c>
      <c r="O9" s="17">
        <v>1675.05</v>
      </c>
      <c r="P9" s="17">
        <v>168.11</v>
      </c>
      <c r="Q9" s="17">
        <v>0</v>
      </c>
      <c r="R9" s="17">
        <v>7.75</v>
      </c>
      <c r="S9" s="17">
        <v>0</v>
      </c>
      <c r="T9" s="17">
        <v>623.35</v>
      </c>
      <c r="U9" s="17">
        <v>78046.039999999994</v>
      </c>
      <c r="V9" s="17">
        <v>134498.59</v>
      </c>
      <c r="W9" s="17">
        <v>208.02</v>
      </c>
      <c r="X9" s="17">
        <v>103057.58</v>
      </c>
      <c r="Y9" s="17">
        <v>434.13</v>
      </c>
      <c r="Z9" s="17">
        <v>34181.019999999997</v>
      </c>
      <c r="AA9" s="17">
        <v>15.98</v>
      </c>
      <c r="AB9" s="17">
        <v>17189.11</v>
      </c>
      <c r="AC9" s="17">
        <v>2528.5700000000002</v>
      </c>
      <c r="AD9" s="17">
        <v>0</v>
      </c>
      <c r="AE9" s="17">
        <v>26013.75</v>
      </c>
      <c r="AF9" s="17">
        <v>0</v>
      </c>
      <c r="AG9" s="17">
        <v>0</v>
      </c>
      <c r="AH9" s="17">
        <v>0</v>
      </c>
      <c r="AI9" s="17">
        <v>16337.17</v>
      </c>
      <c r="AJ9" s="17">
        <v>4747.9799999999996</v>
      </c>
      <c r="AK9" s="17">
        <v>0</v>
      </c>
      <c r="AL9" s="17">
        <v>0</v>
      </c>
      <c r="AM9" s="17">
        <v>0</v>
      </c>
      <c r="AN9" s="17">
        <v>0</v>
      </c>
      <c r="AO9" s="17">
        <v>503069.02</v>
      </c>
      <c r="AP9" s="17">
        <v>149852.51999999999</v>
      </c>
      <c r="AQ9" s="17">
        <v>17294.759999999998</v>
      </c>
      <c r="AR9" s="17">
        <v>7244.78</v>
      </c>
      <c r="AS9" s="17">
        <v>66942.39</v>
      </c>
      <c r="AT9" s="17">
        <v>0</v>
      </c>
      <c r="AU9" s="17">
        <v>1237343.8499999999</v>
      </c>
      <c r="AV9" s="18"/>
      <c r="AW9" s="16" t="s">
        <v>60</v>
      </c>
      <c r="AX9" s="17">
        <f t="shared" si="0"/>
        <v>482201.29</v>
      </c>
      <c r="AY9" s="17">
        <f t="shared" si="1"/>
        <v>708601.32000000007</v>
      </c>
      <c r="AZ9" s="17">
        <f t="shared" si="2"/>
        <v>45860.81</v>
      </c>
      <c r="BA9" s="17">
        <f t="shared" si="3"/>
        <v>0</v>
      </c>
      <c r="BB9" s="17">
        <f t="shared" si="4"/>
        <v>680.43000000000006</v>
      </c>
      <c r="BC9" s="27">
        <f t="shared" si="5"/>
        <v>1237343.8500000001</v>
      </c>
    </row>
    <row r="10" spans="1:55" x14ac:dyDescent="0.3">
      <c r="A10" s="16" t="s">
        <v>61</v>
      </c>
      <c r="B10" s="17">
        <v>8</v>
      </c>
      <c r="C10" s="17">
        <v>662.79</v>
      </c>
      <c r="D10" s="17">
        <v>0</v>
      </c>
      <c r="E10" s="17">
        <v>3.15</v>
      </c>
      <c r="F10" s="17">
        <v>0</v>
      </c>
      <c r="G10" s="17">
        <v>6683.62</v>
      </c>
      <c r="H10" s="17">
        <v>16</v>
      </c>
      <c r="I10" s="17">
        <v>0</v>
      </c>
      <c r="J10" s="17">
        <v>0</v>
      </c>
      <c r="K10" s="17">
        <v>0</v>
      </c>
      <c r="L10" s="17">
        <v>140</v>
      </c>
      <c r="M10" s="17">
        <v>14.93</v>
      </c>
      <c r="N10" s="17">
        <v>14.2</v>
      </c>
      <c r="O10" s="17">
        <v>114</v>
      </c>
      <c r="P10" s="17">
        <v>113.5</v>
      </c>
      <c r="Q10" s="17">
        <v>0</v>
      </c>
      <c r="R10" s="17">
        <v>0</v>
      </c>
      <c r="S10" s="17">
        <v>0</v>
      </c>
      <c r="T10" s="17">
        <v>824</v>
      </c>
      <c r="U10" s="17">
        <v>472</v>
      </c>
      <c r="V10" s="17">
        <v>250</v>
      </c>
      <c r="W10" s="17">
        <v>0</v>
      </c>
      <c r="X10" s="17">
        <v>349.05</v>
      </c>
      <c r="Y10" s="17">
        <v>3.42</v>
      </c>
      <c r="Z10" s="17">
        <v>0</v>
      </c>
      <c r="AA10" s="17">
        <v>229.25</v>
      </c>
      <c r="AB10" s="17">
        <v>0</v>
      </c>
      <c r="AC10" s="17">
        <v>681.26</v>
      </c>
      <c r="AD10" s="17">
        <v>31.6</v>
      </c>
      <c r="AE10" s="17">
        <v>1607.7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29962.21</v>
      </c>
      <c r="AP10" s="17">
        <v>48783.89</v>
      </c>
      <c r="AQ10" s="17">
        <v>8785.94</v>
      </c>
      <c r="AR10" s="17">
        <v>0</v>
      </c>
      <c r="AS10" s="17">
        <v>544</v>
      </c>
      <c r="AT10" s="17">
        <v>0</v>
      </c>
      <c r="AU10" s="17">
        <v>100294.51000000001</v>
      </c>
      <c r="AV10" s="18"/>
      <c r="AW10" s="16" t="s">
        <v>61</v>
      </c>
      <c r="AX10" s="17">
        <f t="shared" si="0"/>
        <v>1729.05</v>
      </c>
      <c r="AY10" s="17">
        <f t="shared" si="1"/>
        <v>86284.65</v>
      </c>
      <c r="AZ10" s="17">
        <f t="shared" si="2"/>
        <v>11335.75</v>
      </c>
      <c r="BA10" s="17">
        <f t="shared" si="3"/>
        <v>11.15</v>
      </c>
      <c r="BB10" s="17">
        <f t="shared" si="4"/>
        <v>933.91</v>
      </c>
      <c r="BC10" s="27">
        <f t="shared" si="5"/>
        <v>100294.51</v>
      </c>
    </row>
    <row r="11" spans="1:55" x14ac:dyDescent="0.3">
      <c r="A11" s="16" t="s">
        <v>62</v>
      </c>
      <c r="B11" s="17">
        <v>14287.51</v>
      </c>
      <c r="C11" s="17">
        <v>85.37</v>
      </c>
      <c r="D11" s="17">
        <v>74.900000000000006</v>
      </c>
      <c r="E11" s="17">
        <v>417.28</v>
      </c>
      <c r="F11" s="17">
        <v>0</v>
      </c>
      <c r="G11" s="17">
        <v>5535.98</v>
      </c>
      <c r="H11" s="17">
        <v>7756.06</v>
      </c>
      <c r="I11" s="17">
        <v>0</v>
      </c>
      <c r="J11" s="17">
        <v>0</v>
      </c>
      <c r="K11" s="17">
        <v>0</v>
      </c>
      <c r="L11" s="17">
        <v>0</v>
      </c>
      <c r="M11" s="17">
        <v>1120.6600000000001</v>
      </c>
      <c r="N11" s="17">
        <v>0</v>
      </c>
      <c r="O11" s="17">
        <v>0</v>
      </c>
      <c r="P11" s="17">
        <v>4582</v>
      </c>
      <c r="Q11" s="17">
        <v>0</v>
      </c>
      <c r="R11" s="17">
        <v>0</v>
      </c>
      <c r="S11" s="17">
        <v>150.66999999999999</v>
      </c>
      <c r="T11" s="17">
        <v>22120.61</v>
      </c>
      <c r="U11" s="17">
        <v>8.4499999999999993</v>
      </c>
      <c r="V11" s="17">
        <v>27.8</v>
      </c>
      <c r="W11" s="17">
        <v>0</v>
      </c>
      <c r="X11" s="17">
        <v>6658.91</v>
      </c>
      <c r="Y11" s="17">
        <v>0</v>
      </c>
      <c r="Z11" s="17">
        <v>13.14</v>
      </c>
      <c r="AA11" s="17">
        <v>0</v>
      </c>
      <c r="AB11" s="17">
        <v>0</v>
      </c>
      <c r="AC11" s="17">
        <v>46.6</v>
      </c>
      <c r="AD11" s="17">
        <v>0</v>
      </c>
      <c r="AE11" s="17">
        <v>803.73</v>
      </c>
      <c r="AF11" s="17">
        <v>0</v>
      </c>
      <c r="AG11" s="17">
        <v>0</v>
      </c>
      <c r="AH11" s="17">
        <v>27043.85</v>
      </c>
      <c r="AI11" s="17">
        <v>58.2</v>
      </c>
      <c r="AJ11" s="17">
        <v>32.950000000000003</v>
      </c>
      <c r="AK11" s="17">
        <v>10.029999999999999</v>
      </c>
      <c r="AL11" s="17">
        <v>0</v>
      </c>
      <c r="AM11" s="17">
        <v>0</v>
      </c>
      <c r="AN11" s="17">
        <v>0</v>
      </c>
      <c r="AO11" s="17">
        <v>13513.8</v>
      </c>
      <c r="AP11" s="17">
        <v>102872.79</v>
      </c>
      <c r="AQ11" s="17">
        <v>767.7</v>
      </c>
      <c r="AR11" s="17">
        <v>19.649999999999999</v>
      </c>
      <c r="AS11" s="17">
        <v>11167.83</v>
      </c>
      <c r="AT11" s="17">
        <v>9479.9699999999993</v>
      </c>
      <c r="AU11" s="17">
        <v>228656.44</v>
      </c>
      <c r="AV11" s="18"/>
      <c r="AW11" s="16" t="s">
        <v>62</v>
      </c>
      <c r="AX11" s="17">
        <f t="shared" si="0"/>
        <v>17986.93</v>
      </c>
      <c r="AY11" s="17">
        <f t="shared" si="1"/>
        <v>152919.9</v>
      </c>
      <c r="AZ11" s="17">
        <f t="shared" si="2"/>
        <v>1618.0300000000002</v>
      </c>
      <c r="BA11" s="17">
        <f t="shared" si="3"/>
        <v>51389.31</v>
      </c>
      <c r="BB11" s="17">
        <f t="shared" si="4"/>
        <v>4742.2700000000004</v>
      </c>
      <c r="BC11" s="27">
        <f t="shared" si="5"/>
        <v>228656.43999999997</v>
      </c>
    </row>
    <row r="12" spans="1:55" x14ac:dyDescent="0.3">
      <c r="A12" s="16" t="s">
        <v>63</v>
      </c>
      <c r="B12" s="17">
        <v>0</v>
      </c>
      <c r="C12" s="17">
        <v>4.91</v>
      </c>
      <c r="D12" s="17">
        <v>0</v>
      </c>
      <c r="E12" s="17">
        <v>0</v>
      </c>
      <c r="F12" s="17">
        <v>0</v>
      </c>
      <c r="G12" s="17">
        <v>37993.18</v>
      </c>
      <c r="H12" s="17">
        <v>73</v>
      </c>
      <c r="I12" s="17">
        <v>83915.91</v>
      </c>
      <c r="J12" s="17">
        <v>0</v>
      </c>
      <c r="K12" s="17">
        <v>13091.2</v>
      </c>
      <c r="L12" s="17">
        <v>0</v>
      </c>
      <c r="M12" s="17">
        <v>0</v>
      </c>
      <c r="N12" s="17">
        <v>0</v>
      </c>
      <c r="O12" s="17">
        <v>3753</v>
      </c>
      <c r="P12" s="17">
        <v>0</v>
      </c>
      <c r="Q12" s="17">
        <v>0</v>
      </c>
      <c r="R12" s="17">
        <v>0</v>
      </c>
      <c r="S12" s="17">
        <v>0</v>
      </c>
      <c r="T12" s="17">
        <v>1550.7</v>
      </c>
      <c r="U12" s="17">
        <v>252251.9</v>
      </c>
      <c r="V12" s="17">
        <v>300252</v>
      </c>
      <c r="W12" s="17">
        <v>156</v>
      </c>
      <c r="X12" s="17">
        <v>55970.720000000001</v>
      </c>
      <c r="Y12" s="17">
        <v>12.45</v>
      </c>
      <c r="Z12" s="17">
        <v>234352.42</v>
      </c>
      <c r="AA12" s="17">
        <v>643.5</v>
      </c>
      <c r="AB12" s="17">
        <v>0</v>
      </c>
      <c r="AC12" s="17">
        <v>5511.65</v>
      </c>
      <c r="AD12" s="17">
        <v>0</v>
      </c>
      <c r="AE12" s="17">
        <v>93362.58</v>
      </c>
      <c r="AF12" s="17">
        <v>163</v>
      </c>
      <c r="AG12" s="17">
        <v>0</v>
      </c>
      <c r="AH12" s="17">
        <v>0</v>
      </c>
      <c r="AI12" s="17">
        <v>5630.11</v>
      </c>
      <c r="AJ12" s="17">
        <v>4279.07</v>
      </c>
      <c r="AK12" s="17">
        <v>0</v>
      </c>
      <c r="AL12" s="17">
        <v>0</v>
      </c>
      <c r="AM12" s="17">
        <v>0</v>
      </c>
      <c r="AN12" s="17">
        <v>0</v>
      </c>
      <c r="AO12" s="17">
        <v>287983.24</v>
      </c>
      <c r="AP12" s="17">
        <v>558179.9</v>
      </c>
      <c r="AQ12" s="17">
        <v>2502.4</v>
      </c>
      <c r="AR12" s="17">
        <v>9641.74</v>
      </c>
      <c r="AS12" s="17">
        <v>117298.95</v>
      </c>
      <c r="AT12" s="17">
        <v>0</v>
      </c>
      <c r="AU12" s="17">
        <v>2068573.5300000003</v>
      </c>
      <c r="AV12" s="18"/>
      <c r="AW12" s="16" t="s">
        <v>63</v>
      </c>
      <c r="AX12" s="17">
        <f t="shared" si="0"/>
        <v>1080593.02</v>
      </c>
      <c r="AY12" s="17">
        <f t="shared" si="1"/>
        <v>885780.02</v>
      </c>
      <c r="AZ12" s="17">
        <f t="shared" si="2"/>
        <v>102020.12999999999</v>
      </c>
      <c r="BA12" s="17">
        <f t="shared" si="3"/>
        <v>0</v>
      </c>
      <c r="BB12" s="17">
        <f t="shared" si="4"/>
        <v>180.36</v>
      </c>
      <c r="BC12" s="27">
        <f t="shared" si="5"/>
        <v>2068573.53</v>
      </c>
    </row>
    <row r="13" spans="1:55" x14ac:dyDescent="0.3">
      <c r="A13" s="16" t="s">
        <v>64</v>
      </c>
      <c r="B13" s="17">
        <v>271</v>
      </c>
      <c r="C13" s="17">
        <v>0</v>
      </c>
      <c r="D13" s="17">
        <v>0</v>
      </c>
      <c r="E13" s="17">
        <v>0</v>
      </c>
      <c r="F13" s="17">
        <v>0</v>
      </c>
      <c r="G13" s="17">
        <v>2559.3200000000002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66.95</v>
      </c>
      <c r="AD13" s="17">
        <v>0</v>
      </c>
      <c r="AE13" s="17">
        <v>845.75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30962.58</v>
      </c>
      <c r="AP13" s="17">
        <v>17166.57</v>
      </c>
      <c r="AQ13" s="17">
        <v>536.32000000000005</v>
      </c>
      <c r="AR13" s="17">
        <v>0</v>
      </c>
      <c r="AS13" s="17">
        <v>6336.24</v>
      </c>
      <c r="AT13" s="17">
        <v>0</v>
      </c>
      <c r="AU13" s="17">
        <v>58744.729999999996</v>
      </c>
      <c r="AV13" s="18"/>
      <c r="AW13" s="16" t="s">
        <v>64</v>
      </c>
      <c r="AX13" s="17">
        <f t="shared" si="0"/>
        <v>6336.24</v>
      </c>
      <c r="AY13" s="17">
        <f t="shared" si="1"/>
        <v>50688.47</v>
      </c>
      <c r="AZ13" s="17">
        <f t="shared" si="2"/>
        <v>1449.02</v>
      </c>
      <c r="BA13" s="17">
        <f t="shared" si="3"/>
        <v>271</v>
      </c>
      <c r="BB13" s="17">
        <f t="shared" si="4"/>
        <v>0</v>
      </c>
      <c r="BC13" s="27">
        <f t="shared" si="5"/>
        <v>58744.729999999996</v>
      </c>
    </row>
    <row r="14" spans="1:55" x14ac:dyDescent="0.3">
      <c r="A14" s="16" t="s">
        <v>65</v>
      </c>
      <c r="B14" s="17">
        <v>0</v>
      </c>
      <c r="C14" s="17">
        <v>0</v>
      </c>
      <c r="D14" s="17">
        <v>0</v>
      </c>
      <c r="E14" s="17">
        <v>0</v>
      </c>
      <c r="F14" s="17">
        <v>294</v>
      </c>
      <c r="G14" s="17">
        <v>307.45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25</v>
      </c>
      <c r="V14" s="17">
        <v>0</v>
      </c>
      <c r="W14" s="17">
        <v>95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2</v>
      </c>
      <c r="AD14" s="17">
        <v>0</v>
      </c>
      <c r="AE14" s="17">
        <v>13.6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6844.7</v>
      </c>
      <c r="AP14" s="17">
        <v>2365.9</v>
      </c>
      <c r="AQ14" s="17">
        <v>32.75</v>
      </c>
      <c r="AR14" s="17">
        <v>0</v>
      </c>
      <c r="AS14" s="17">
        <v>86</v>
      </c>
      <c r="AT14" s="17">
        <v>0</v>
      </c>
      <c r="AU14" s="17">
        <v>10066.4</v>
      </c>
      <c r="AV14" s="18"/>
      <c r="AW14" s="16" t="s">
        <v>65</v>
      </c>
      <c r="AX14" s="17">
        <f t="shared" si="0"/>
        <v>206</v>
      </c>
      <c r="AY14" s="17">
        <f t="shared" si="1"/>
        <v>9812.0499999999993</v>
      </c>
      <c r="AZ14" s="17">
        <f t="shared" si="2"/>
        <v>48.35</v>
      </c>
      <c r="BA14" s="17">
        <f t="shared" si="3"/>
        <v>0</v>
      </c>
      <c r="BB14" s="17">
        <f t="shared" si="4"/>
        <v>0</v>
      </c>
      <c r="BC14" s="27">
        <f t="shared" si="5"/>
        <v>10066.4</v>
      </c>
    </row>
    <row r="15" spans="1:55" x14ac:dyDescent="0.3">
      <c r="A15" s="16" t="s">
        <v>66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2584.09</v>
      </c>
      <c r="H15" s="17">
        <v>0</v>
      </c>
      <c r="I15" s="17">
        <v>86260.65</v>
      </c>
      <c r="J15" s="17">
        <v>2819.89</v>
      </c>
      <c r="K15" s="17">
        <v>45557.15</v>
      </c>
      <c r="L15" s="17">
        <v>48.66</v>
      </c>
      <c r="M15" s="17">
        <v>0</v>
      </c>
      <c r="N15" s="17">
        <v>0</v>
      </c>
      <c r="O15" s="17">
        <v>0</v>
      </c>
      <c r="P15" s="17">
        <v>97.01</v>
      </c>
      <c r="Q15" s="17">
        <v>0</v>
      </c>
      <c r="R15" s="17">
        <v>0</v>
      </c>
      <c r="S15" s="17">
        <v>0</v>
      </c>
      <c r="T15" s="17">
        <v>35</v>
      </c>
      <c r="U15" s="17">
        <v>342407.4</v>
      </c>
      <c r="V15" s="17">
        <v>562178.56000000006</v>
      </c>
      <c r="W15" s="17">
        <v>52767.8</v>
      </c>
      <c r="X15" s="17">
        <v>57480.29</v>
      </c>
      <c r="Y15" s="17">
        <v>0</v>
      </c>
      <c r="Z15" s="17">
        <v>160917.04999999999</v>
      </c>
      <c r="AA15" s="17">
        <v>10.5</v>
      </c>
      <c r="AB15" s="17">
        <v>0</v>
      </c>
      <c r="AC15" s="17">
        <v>162.1</v>
      </c>
      <c r="AD15" s="17">
        <v>0</v>
      </c>
      <c r="AE15" s="17">
        <v>837.4</v>
      </c>
      <c r="AF15" s="17">
        <v>22</v>
      </c>
      <c r="AG15" s="17">
        <v>0</v>
      </c>
      <c r="AH15" s="17">
        <v>0</v>
      </c>
      <c r="AI15" s="17">
        <v>1639.82</v>
      </c>
      <c r="AJ15" s="17">
        <v>4083.79</v>
      </c>
      <c r="AK15" s="17">
        <v>0</v>
      </c>
      <c r="AL15" s="17">
        <v>0</v>
      </c>
      <c r="AM15" s="17">
        <v>0</v>
      </c>
      <c r="AN15" s="17">
        <v>0</v>
      </c>
      <c r="AO15" s="17">
        <v>13801.85</v>
      </c>
      <c r="AP15" s="17">
        <v>7421.92</v>
      </c>
      <c r="AQ15" s="17">
        <v>283.25</v>
      </c>
      <c r="AR15" s="17">
        <v>1134.74</v>
      </c>
      <c r="AS15" s="17">
        <v>792.97</v>
      </c>
      <c r="AT15" s="17">
        <v>0</v>
      </c>
      <c r="AU15" s="17">
        <v>1343343.8900000004</v>
      </c>
      <c r="AV15" s="18"/>
      <c r="AW15" s="16" t="s">
        <v>66</v>
      </c>
      <c r="AX15" s="17">
        <f t="shared" si="0"/>
        <v>1318040.1100000003</v>
      </c>
      <c r="AY15" s="17">
        <f t="shared" si="1"/>
        <v>23842.86</v>
      </c>
      <c r="AZ15" s="17">
        <f t="shared" si="2"/>
        <v>1293.25</v>
      </c>
      <c r="BA15" s="17">
        <f t="shared" si="3"/>
        <v>0</v>
      </c>
      <c r="BB15" s="17">
        <f t="shared" si="4"/>
        <v>167.67000000000002</v>
      </c>
      <c r="BC15" s="27">
        <f t="shared" si="5"/>
        <v>1343343.8900000004</v>
      </c>
    </row>
    <row r="16" spans="1:55" x14ac:dyDescent="0.3">
      <c r="A16" s="16" t="s">
        <v>67</v>
      </c>
      <c r="B16" s="17">
        <v>0</v>
      </c>
      <c r="C16" s="17">
        <v>0</v>
      </c>
      <c r="D16" s="17">
        <v>0</v>
      </c>
      <c r="E16" s="17">
        <v>0</v>
      </c>
      <c r="F16" s="17">
        <v>916.23</v>
      </c>
      <c r="G16" s="17">
        <v>19909.560000000001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4845.49</v>
      </c>
      <c r="U16" s="17">
        <v>1367.25</v>
      </c>
      <c r="V16" s="17">
        <v>1338.15</v>
      </c>
      <c r="W16" s="17">
        <v>0</v>
      </c>
      <c r="X16" s="17">
        <v>7332.25</v>
      </c>
      <c r="Y16" s="17">
        <v>0</v>
      </c>
      <c r="Z16" s="17">
        <v>0</v>
      </c>
      <c r="AA16" s="17">
        <v>83.3</v>
      </c>
      <c r="AB16" s="17">
        <v>0</v>
      </c>
      <c r="AC16" s="17">
        <v>971.9</v>
      </c>
      <c r="AD16" s="17">
        <v>0</v>
      </c>
      <c r="AE16" s="17">
        <v>2951</v>
      </c>
      <c r="AF16" s="17">
        <v>0</v>
      </c>
      <c r="AG16" s="17">
        <v>0</v>
      </c>
      <c r="AH16" s="17">
        <v>0</v>
      </c>
      <c r="AI16" s="17">
        <v>493.75</v>
      </c>
      <c r="AJ16" s="17">
        <v>369.5</v>
      </c>
      <c r="AK16" s="17">
        <v>0</v>
      </c>
      <c r="AL16" s="17">
        <v>0</v>
      </c>
      <c r="AM16" s="17">
        <v>0</v>
      </c>
      <c r="AN16" s="17">
        <v>0</v>
      </c>
      <c r="AO16" s="17">
        <v>61030.58</v>
      </c>
      <c r="AP16" s="17">
        <v>309890.15000000002</v>
      </c>
      <c r="AQ16" s="17">
        <v>6280.55</v>
      </c>
      <c r="AR16" s="17">
        <v>444.17</v>
      </c>
      <c r="AS16" s="17">
        <v>761.1</v>
      </c>
      <c r="AT16" s="17">
        <v>0</v>
      </c>
      <c r="AU16" s="17">
        <v>418984.93</v>
      </c>
      <c r="AV16" s="18"/>
      <c r="AW16" s="16" t="s">
        <v>67</v>
      </c>
      <c r="AX16" s="17">
        <f t="shared" si="0"/>
        <v>12106.17</v>
      </c>
      <c r="AY16" s="17">
        <f t="shared" si="1"/>
        <v>396592.01</v>
      </c>
      <c r="AZ16" s="17">
        <f t="shared" si="2"/>
        <v>10286.75</v>
      </c>
      <c r="BA16" s="17">
        <f t="shared" si="3"/>
        <v>0</v>
      </c>
      <c r="BB16" s="17">
        <f t="shared" si="4"/>
        <v>0</v>
      </c>
      <c r="BC16" s="27">
        <f t="shared" si="5"/>
        <v>418984.93</v>
      </c>
    </row>
    <row r="17" spans="1:55" x14ac:dyDescent="0.3">
      <c r="A17" s="16" t="s">
        <v>68</v>
      </c>
      <c r="B17" s="17">
        <v>0</v>
      </c>
      <c r="C17" s="17">
        <v>11.85</v>
      </c>
      <c r="D17" s="17">
        <v>5.0199999999999996</v>
      </c>
      <c r="E17" s="17">
        <v>0</v>
      </c>
      <c r="F17" s="17">
        <v>0</v>
      </c>
      <c r="G17" s="17">
        <v>29605.21</v>
      </c>
      <c r="H17" s="17">
        <v>3755.44</v>
      </c>
      <c r="I17" s="17">
        <v>49269.61</v>
      </c>
      <c r="J17" s="17">
        <v>0</v>
      </c>
      <c r="K17" s="17">
        <v>23625.98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2203.42</v>
      </c>
      <c r="U17" s="17">
        <v>2718.97</v>
      </c>
      <c r="V17" s="17">
        <v>7982.07</v>
      </c>
      <c r="W17" s="17">
        <v>405</v>
      </c>
      <c r="X17" s="17">
        <v>125167.56</v>
      </c>
      <c r="Y17" s="17">
        <v>55.53</v>
      </c>
      <c r="Z17" s="17">
        <v>807.71</v>
      </c>
      <c r="AA17" s="17">
        <v>75.8</v>
      </c>
      <c r="AB17" s="17">
        <v>0</v>
      </c>
      <c r="AC17" s="17">
        <v>1143.9100000000001</v>
      </c>
      <c r="AD17" s="17">
        <v>0</v>
      </c>
      <c r="AE17" s="17">
        <v>36728.67</v>
      </c>
      <c r="AF17" s="17">
        <v>0</v>
      </c>
      <c r="AG17" s="17">
        <v>0</v>
      </c>
      <c r="AH17" s="17">
        <v>0</v>
      </c>
      <c r="AI17" s="17">
        <v>11818.45</v>
      </c>
      <c r="AJ17" s="17">
        <v>1845.35</v>
      </c>
      <c r="AK17" s="17">
        <v>0</v>
      </c>
      <c r="AL17" s="17">
        <v>0</v>
      </c>
      <c r="AM17" s="17">
        <v>0</v>
      </c>
      <c r="AN17" s="17">
        <v>0</v>
      </c>
      <c r="AO17" s="17">
        <v>183116.35</v>
      </c>
      <c r="AP17" s="17">
        <v>347157.14</v>
      </c>
      <c r="AQ17" s="17">
        <v>3784.44</v>
      </c>
      <c r="AR17" s="17">
        <v>6362.58</v>
      </c>
      <c r="AS17" s="17">
        <v>42497.13</v>
      </c>
      <c r="AT17" s="17">
        <v>0</v>
      </c>
      <c r="AU17" s="17">
        <v>880143.19</v>
      </c>
      <c r="AV17" s="18"/>
      <c r="AW17" s="16" t="s">
        <v>68</v>
      </c>
      <c r="AX17" s="17">
        <f t="shared" si="0"/>
        <v>272500.40999999997</v>
      </c>
      <c r="AY17" s="17">
        <f t="shared" si="1"/>
        <v>565837.56000000006</v>
      </c>
      <c r="AZ17" s="17">
        <f t="shared" si="2"/>
        <v>41732.82</v>
      </c>
      <c r="BA17" s="17">
        <f t="shared" si="3"/>
        <v>0</v>
      </c>
      <c r="BB17" s="17">
        <f t="shared" si="4"/>
        <v>72.400000000000006</v>
      </c>
      <c r="BC17" s="27">
        <f t="shared" si="5"/>
        <v>880143.19</v>
      </c>
    </row>
    <row r="18" spans="1:55" x14ac:dyDescent="0.3">
      <c r="A18" s="16" t="s">
        <v>69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8776.7800000000007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100</v>
      </c>
      <c r="V18" s="17">
        <v>215.8</v>
      </c>
      <c r="W18" s="17">
        <v>0</v>
      </c>
      <c r="X18" s="17">
        <v>500</v>
      </c>
      <c r="Y18" s="17">
        <v>0</v>
      </c>
      <c r="Z18" s="17">
        <v>0</v>
      </c>
      <c r="AA18" s="17">
        <v>10</v>
      </c>
      <c r="AB18" s="17">
        <v>0</v>
      </c>
      <c r="AC18" s="17">
        <v>620.9</v>
      </c>
      <c r="AD18" s="17">
        <v>0</v>
      </c>
      <c r="AE18" s="17">
        <v>4441.3500000000004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36745.54</v>
      </c>
      <c r="AP18" s="17">
        <v>94041.3</v>
      </c>
      <c r="AQ18" s="17">
        <v>110.45</v>
      </c>
      <c r="AR18" s="17">
        <v>0</v>
      </c>
      <c r="AS18" s="17">
        <v>47.35</v>
      </c>
      <c r="AT18" s="17">
        <v>0</v>
      </c>
      <c r="AU18" s="17">
        <v>145609.47000000003</v>
      </c>
      <c r="AW18" s="16" t="s">
        <v>69</v>
      </c>
      <c r="AX18" s="17">
        <f t="shared" si="0"/>
        <v>863.15</v>
      </c>
      <c r="AY18" s="17">
        <f t="shared" si="1"/>
        <v>139563.62</v>
      </c>
      <c r="AZ18" s="17">
        <f t="shared" si="2"/>
        <v>5182.7</v>
      </c>
      <c r="BA18" s="17">
        <f t="shared" si="3"/>
        <v>0</v>
      </c>
      <c r="BB18" s="17">
        <f t="shared" si="4"/>
        <v>0</v>
      </c>
      <c r="BC18" s="27">
        <f t="shared" si="5"/>
        <v>145609.47</v>
      </c>
    </row>
    <row r="19" spans="1:55" x14ac:dyDescent="0.3">
      <c r="A19" s="16" t="s">
        <v>70</v>
      </c>
      <c r="B19" s="17">
        <v>0</v>
      </c>
      <c r="C19" s="17">
        <v>0.88</v>
      </c>
      <c r="D19" s="17">
        <v>0</v>
      </c>
      <c r="E19" s="17">
        <v>0</v>
      </c>
      <c r="F19" s="17">
        <v>0</v>
      </c>
      <c r="G19" s="17">
        <v>1526.8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134.4</v>
      </c>
      <c r="U19" s="17">
        <v>8.75</v>
      </c>
      <c r="V19" s="17">
        <v>0</v>
      </c>
      <c r="W19" s="17">
        <v>0</v>
      </c>
      <c r="X19" s="17">
        <v>4482</v>
      </c>
      <c r="Y19" s="17">
        <v>0</v>
      </c>
      <c r="Z19" s="17">
        <v>0</v>
      </c>
      <c r="AA19" s="17">
        <v>0</v>
      </c>
      <c r="AB19" s="17">
        <v>0</v>
      </c>
      <c r="AC19" s="17">
        <v>34.5</v>
      </c>
      <c r="AD19" s="17">
        <v>0</v>
      </c>
      <c r="AE19" s="17">
        <v>308.55</v>
      </c>
      <c r="AF19" s="17">
        <v>0</v>
      </c>
      <c r="AG19" s="17">
        <v>0</v>
      </c>
      <c r="AH19" s="17">
        <v>0</v>
      </c>
      <c r="AI19" s="17">
        <v>5.0999999999999996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39317.79</v>
      </c>
      <c r="AP19" s="17">
        <v>1899.2</v>
      </c>
      <c r="AQ19" s="17">
        <v>694.25</v>
      </c>
      <c r="AR19" s="17">
        <v>197</v>
      </c>
      <c r="AS19" s="17">
        <v>64.8</v>
      </c>
      <c r="AT19" s="17">
        <v>0</v>
      </c>
      <c r="AU19" s="17">
        <v>48674.020000000004</v>
      </c>
      <c r="AW19" s="16" t="s">
        <v>70</v>
      </c>
      <c r="AX19" s="17">
        <f t="shared" si="0"/>
        <v>4757.6500000000005</v>
      </c>
      <c r="AY19" s="17">
        <f t="shared" si="1"/>
        <v>42878.189999999995</v>
      </c>
      <c r="AZ19" s="17">
        <f t="shared" si="2"/>
        <v>1037.3</v>
      </c>
      <c r="BA19" s="17">
        <f t="shared" si="3"/>
        <v>0</v>
      </c>
      <c r="BB19" s="17">
        <f t="shared" si="4"/>
        <v>0.88</v>
      </c>
      <c r="BC19" s="27">
        <f t="shared" si="5"/>
        <v>48674.02</v>
      </c>
    </row>
    <row r="20" spans="1:55" x14ac:dyDescent="0.3">
      <c r="A20" s="16" t="s">
        <v>71</v>
      </c>
      <c r="B20" s="17">
        <v>0</v>
      </c>
      <c r="C20" s="17">
        <v>0</v>
      </c>
      <c r="D20" s="17">
        <v>0</v>
      </c>
      <c r="E20" s="17">
        <v>0</v>
      </c>
      <c r="F20" s="17">
        <v>552</v>
      </c>
      <c r="G20" s="17">
        <v>14794.69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12.55</v>
      </c>
      <c r="P20" s="17">
        <v>0</v>
      </c>
      <c r="Q20" s="17">
        <v>0</v>
      </c>
      <c r="R20" s="17">
        <v>0</v>
      </c>
      <c r="S20" s="17">
        <v>0</v>
      </c>
      <c r="T20" s="17">
        <v>56</v>
      </c>
      <c r="U20" s="17">
        <v>1133.97</v>
      </c>
      <c r="V20" s="17">
        <v>1</v>
      </c>
      <c r="W20" s="17">
        <v>87</v>
      </c>
      <c r="X20" s="17">
        <v>21651.279999999999</v>
      </c>
      <c r="Y20" s="17">
        <v>0</v>
      </c>
      <c r="Z20" s="17">
        <v>0</v>
      </c>
      <c r="AA20" s="17">
        <v>0</v>
      </c>
      <c r="AB20" s="17">
        <v>0</v>
      </c>
      <c r="AC20" s="17">
        <v>295.60000000000002</v>
      </c>
      <c r="AD20" s="17">
        <v>0</v>
      </c>
      <c r="AE20" s="17">
        <v>18835.150000000001</v>
      </c>
      <c r="AF20" s="17">
        <v>0</v>
      </c>
      <c r="AG20" s="17">
        <v>0</v>
      </c>
      <c r="AH20" s="17">
        <v>0</v>
      </c>
      <c r="AI20" s="17">
        <v>4329.9399999999996</v>
      </c>
      <c r="AJ20" s="17">
        <v>4141.42</v>
      </c>
      <c r="AK20" s="17">
        <v>0</v>
      </c>
      <c r="AL20" s="17">
        <v>0</v>
      </c>
      <c r="AM20" s="17">
        <v>0</v>
      </c>
      <c r="AN20" s="17">
        <v>0</v>
      </c>
      <c r="AO20" s="17">
        <v>198889.95</v>
      </c>
      <c r="AP20" s="17">
        <v>60327.68</v>
      </c>
      <c r="AQ20" s="17">
        <v>17903.8</v>
      </c>
      <c r="AR20" s="17">
        <v>12559.78</v>
      </c>
      <c r="AS20" s="17">
        <v>126674.25</v>
      </c>
      <c r="AT20" s="17">
        <v>0</v>
      </c>
      <c r="AU20" s="17">
        <v>482246.06000000006</v>
      </c>
      <c r="AW20" s="16" t="s">
        <v>71</v>
      </c>
      <c r="AX20" s="17">
        <f t="shared" si="0"/>
        <v>170591.19</v>
      </c>
      <c r="AY20" s="17">
        <f t="shared" si="1"/>
        <v>274620.32</v>
      </c>
      <c r="AZ20" s="17">
        <f t="shared" si="2"/>
        <v>37034.550000000003</v>
      </c>
      <c r="BA20" s="17">
        <f t="shared" si="3"/>
        <v>0</v>
      </c>
      <c r="BB20" s="17">
        <f t="shared" si="4"/>
        <v>0</v>
      </c>
      <c r="BC20" s="27">
        <f t="shared" si="5"/>
        <v>482246.06</v>
      </c>
    </row>
    <row r="21" spans="1:55" x14ac:dyDescent="0.3">
      <c r="A21" s="16" t="s">
        <v>72</v>
      </c>
      <c r="B21" s="17">
        <v>4392.46</v>
      </c>
      <c r="C21" s="17">
        <v>52.38</v>
      </c>
      <c r="D21" s="17">
        <v>0</v>
      </c>
      <c r="E21" s="17">
        <v>0</v>
      </c>
      <c r="F21" s="17">
        <v>0</v>
      </c>
      <c r="G21" s="17">
        <v>31362.02</v>
      </c>
      <c r="H21" s="17">
        <v>4617</v>
      </c>
      <c r="I21" s="17">
        <v>0</v>
      </c>
      <c r="J21" s="17">
        <v>0</v>
      </c>
      <c r="K21" s="17">
        <v>0</v>
      </c>
      <c r="L21" s="17">
        <v>0</v>
      </c>
      <c r="M21" s="17">
        <v>596.89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6932.31</v>
      </c>
      <c r="U21" s="17">
        <v>820.03</v>
      </c>
      <c r="V21" s="17">
        <v>888.08</v>
      </c>
      <c r="W21" s="17">
        <v>0</v>
      </c>
      <c r="X21" s="17">
        <v>49264.69</v>
      </c>
      <c r="Y21" s="17">
        <v>0</v>
      </c>
      <c r="Z21" s="17">
        <v>0</v>
      </c>
      <c r="AA21" s="17">
        <v>34.5</v>
      </c>
      <c r="AB21" s="17">
        <v>0</v>
      </c>
      <c r="AC21" s="17">
        <v>1801.55</v>
      </c>
      <c r="AD21" s="17">
        <v>0</v>
      </c>
      <c r="AE21" s="17">
        <v>6632.04</v>
      </c>
      <c r="AF21" s="17">
        <v>0</v>
      </c>
      <c r="AG21" s="17">
        <v>0</v>
      </c>
      <c r="AH21" s="17">
        <v>0</v>
      </c>
      <c r="AI21" s="17">
        <v>2186.04</v>
      </c>
      <c r="AJ21" s="17">
        <v>83</v>
      </c>
      <c r="AK21" s="17">
        <v>0</v>
      </c>
      <c r="AL21" s="17">
        <v>0</v>
      </c>
      <c r="AM21" s="17">
        <v>0</v>
      </c>
      <c r="AN21" s="17">
        <v>6.5</v>
      </c>
      <c r="AO21" s="17">
        <v>146092.6</v>
      </c>
      <c r="AP21" s="17">
        <v>514373.12</v>
      </c>
      <c r="AQ21" s="17">
        <v>11891.87</v>
      </c>
      <c r="AR21" s="17">
        <v>1836.54</v>
      </c>
      <c r="AS21" s="17">
        <v>1410.55</v>
      </c>
      <c r="AT21" s="17">
        <v>9.25</v>
      </c>
      <c r="AU21" s="17">
        <v>785283.42</v>
      </c>
      <c r="AW21" s="16" t="s">
        <v>72</v>
      </c>
      <c r="AX21" s="17">
        <f t="shared" si="0"/>
        <v>56488.930000000008</v>
      </c>
      <c r="AY21" s="17">
        <f t="shared" si="1"/>
        <v>703973.94</v>
      </c>
      <c r="AZ21" s="17">
        <f t="shared" si="2"/>
        <v>20359.96</v>
      </c>
      <c r="BA21" s="17">
        <f t="shared" si="3"/>
        <v>4401.71</v>
      </c>
      <c r="BB21" s="17">
        <f t="shared" si="4"/>
        <v>58.88</v>
      </c>
      <c r="BC21" s="27">
        <f t="shared" si="5"/>
        <v>785283.41999999993</v>
      </c>
    </row>
    <row r="22" spans="1:55" x14ac:dyDescent="0.3">
      <c r="A22" s="16" t="s">
        <v>73</v>
      </c>
      <c r="B22" s="17">
        <v>0</v>
      </c>
      <c r="C22" s="17">
        <v>0</v>
      </c>
      <c r="D22" s="17">
        <v>0</v>
      </c>
      <c r="E22" s="17">
        <v>0</v>
      </c>
      <c r="F22" s="17">
        <v>1321.13</v>
      </c>
      <c r="G22" s="17">
        <v>1395.9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2054</v>
      </c>
      <c r="N22" s="17">
        <v>0</v>
      </c>
      <c r="O22" s="17">
        <v>0</v>
      </c>
      <c r="P22" s="17">
        <v>250</v>
      </c>
      <c r="Q22" s="17">
        <v>0</v>
      </c>
      <c r="R22" s="17">
        <v>0</v>
      </c>
      <c r="S22" s="17">
        <v>0</v>
      </c>
      <c r="T22" s="17">
        <v>0</v>
      </c>
      <c r="U22" s="17">
        <v>737</v>
      </c>
      <c r="V22" s="17">
        <v>940</v>
      </c>
      <c r="W22" s="17">
        <v>0</v>
      </c>
      <c r="X22" s="17">
        <v>669.65</v>
      </c>
      <c r="Y22" s="17">
        <v>0</v>
      </c>
      <c r="Z22" s="17">
        <v>200</v>
      </c>
      <c r="AA22" s="17">
        <v>0</v>
      </c>
      <c r="AB22" s="17">
        <v>0</v>
      </c>
      <c r="AC22" s="17">
        <v>200</v>
      </c>
      <c r="AD22" s="17">
        <v>171</v>
      </c>
      <c r="AE22" s="17">
        <v>1229.55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3</v>
      </c>
      <c r="AN22" s="17">
        <v>20</v>
      </c>
      <c r="AO22" s="17">
        <v>57642.29</v>
      </c>
      <c r="AP22" s="17">
        <v>30129.39</v>
      </c>
      <c r="AQ22" s="17">
        <v>242</v>
      </c>
      <c r="AR22" s="17">
        <v>0</v>
      </c>
      <c r="AS22" s="17">
        <v>5123.78</v>
      </c>
      <c r="AT22" s="17">
        <v>0</v>
      </c>
      <c r="AU22" s="17">
        <v>102328.69</v>
      </c>
      <c r="AW22" s="16" t="s">
        <v>73</v>
      </c>
      <c r="AX22" s="17">
        <f t="shared" si="0"/>
        <v>7670.43</v>
      </c>
      <c r="AY22" s="17">
        <f t="shared" si="1"/>
        <v>92542.709999999992</v>
      </c>
      <c r="AZ22" s="17">
        <f t="shared" si="2"/>
        <v>1842.55</v>
      </c>
      <c r="BA22" s="17">
        <f t="shared" si="3"/>
        <v>0</v>
      </c>
      <c r="BB22" s="17">
        <f t="shared" si="4"/>
        <v>273</v>
      </c>
      <c r="BC22" s="27">
        <f t="shared" si="5"/>
        <v>102328.68999999999</v>
      </c>
    </row>
    <row r="23" spans="1:55" x14ac:dyDescent="0.3">
      <c r="A23" s="16" t="s">
        <v>74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11583.95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475.85</v>
      </c>
      <c r="N23" s="17">
        <v>0</v>
      </c>
      <c r="O23" s="17">
        <v>0</v>
      </c>
      <c r="P23" s="17">
        <v>2154.79</v>
      </c>
      <c r="Q23" s="17">
        <v>0</v>
      </c>
      <c r="R23" s="17">
        <v>0</v>
      </c>
      <c r="S23" s="17">
        <v>0</v>
      </c>
      <c r="T23" s="17">
        <v>647.45000000000005</v>
      </c>
      <c r="U23" s="17">
        <v>81</v>
      </c>
      <c r="V23" s="17">
        <v>700.4</v>
      </c>
      <c r="W23" s="17">
        <v>10</v>
      </c>
      <c r="X23" s="17">
        <v>13.45</v>
      </c>
      <c r="Y23" s="17">
        <v>0</v>
      </c>
      <c r="Z23" s="17">
        <v>0</v>
      </c>
      <c r="AA23" s="17">
        <v>29.5</v>
      </c>
      <c r="AB23" s="17">
        <v>0</v>
      </c>
      <c r="AC23" s="17">
        <v>47.7</v>
      </c>
      <c r="AD23" s="17">
        <v>0</v>
      </c>
      <c r="AE23" s="17">
        <v>10767.8</v>
      </c>
      <c r="AF23" s="17">
        <v>0</v>
      </c>
      <c r="AG23" s="17">
        <v>0</v>
      </c>
      <c r="AH23" s="17">
        <v>0</v>
      </c>
      <c r="AI23" s="17">
        <v>4</v>
      </c>
      <c r="AJ23" s="17">
        <v>361</v>
      </c>
      <c r="AK23" s="17">
        <v>0</v>
      </c>
      <c r="AL23" s="17">
        <v>0</v>
      </c>
      <c r="AM23" s="17">
        <v>0</v>
      </c>
      <c r="AN23" s="17">
        <v>0</v>
      </c>
      <c r="AO23" s="17">
        <v>51154.77</v>
      </c>
      <c r="AP23" s="17">
        <v>117376.15</v>
      </c>
      <c r="AQ23" s="17">
        <v>767.24</v>
      </c>
      <c r="AR23" s="17">
        <v>178.5</v>
      </c>
      <c r="AS23" s="17">
        <v>2287.85</v>
      </c>
      <c r="AT23" s="17">
        <v>0</v>
      </c>
      <c r="AU23" s="17">
        <v>198641.4</v>
      </c>
      <c r="AW23" s="16" t="s">
        <v>74</v>
      </c>
      <c r="AX23" s="17">
        <f t="shared" si="0"/>
        <v>3636.2</v>
      </c>
      <c r="AY23" s="17">
        <f t="shared" si="1"/>
        <v>181238.16999999998</v>
      </c>
      <c r="AZ23" s="17">
        <f t="shared" si="2"/>
        <v>11612.24</v>
      </c>
      <c r="BA23" s="17">
        <f t="shared" si="3"/>
        <v>0</v>
      </c>
      <c r="BB23" s="17">
        <f t="shared" si="4"/>
        <v>2154.79</v>
      </c>
      <c r="BC23" s="27">
        <f t="shared" si="5"/>
        <v>198641.4</v>
      </c>
    </row>
    <row r="24" spans="1:55" x14ac:dyDescent="0.3">
      <c r="A24" s="16" t="s">
        <v>75</v>
      </c>
      <c r="B24" s="17">
        <v>286</v>
      </c>
      <c r="C24" s="17">
        <v>7.51</v>
      </c>
      <c r="D24" s="17">
        <v>0</v>
      </c>
      <c r="E24" s="17">
        <v>0</v>
      </c>
      <c r="F24" s="17">
        <v>0</v>
      </c>
      <c r="G24" s="17">
        <v>8962.2000000000007</v>
      </c>
      <c r="H24" s="17">
        <v>0</v>
      </c>
      <c r="I24" s="17">
        <v>1479</v>
      </c>
      <c r="J24" s="17">
        <v>0</v>
      </c>
      <c r="K24" s="17">
        <v>1128</v>
      </c>
      <c r="L24" s="17">
        <v>5</v>
      </c>
      <c r="M24" s="17">
        <v>15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51.9</v>
      </c>
      <c r="U24" s="17">
        <v>41730.6</v>
      </c>
      <c r="V24" s="17">
        <v>81593.09</v>
      </c>
      <c r="W24" s="17">
        <v>109.05</v>
      </c>
      <c r="X24" s="17">
        <v>11933.21</v>
      </c>
      <c r="Y24" s="17">
        <v>0</v>
      </c>
      <c r="Z24" s="17">
        <v>43773.11</v>
      </c>
      <c r="AA24" s="17">
        <v>0</v>
      </c>
      <c r="AB24" s="17">
        <v>0</v>
      </c>
      <c r="AC24" s="17">
        <v>2452.1999999999998</v>
      </c>
      <c r="AD24" s="17">
        <v>0</v>
      </c>
      <c r="AE24" s="17">
        <v>1541.25</v>
      </c>
      <c r="AF24" s="17">
        <v>0</v>
      </c>
      <c r="AG24" s="17">
        <v>0</v>
      </c>
      <c r="AH24" s="17">
        <v>0</v>
      </c>
      <c r="AI24" s="17">
        <v>244.5</v>
      </c>
      <c r="AJ24" s="17">
        <v>102.55</v>
      </c>
      <c r="AK24" s="17">
        <v>0</v>
      </c>
      <c r="AL24" s="17">
        <v>0</v>
      </c>
      <c r="AM24" s="17">
        <v>0</v>
      </c>
      <c r="AN24" s="17">
        <v>0</v>
      </c>
      <c r="AO24" s="17">
        <v>73948.45</v>
      </c>
      <c r="AP24" s="17">
        <v>38768.550000000003</v>
      </c>
      <c r="AQ24" s="17">
        <v>7849.25</v>
      </c>
      <c r="AR24" s="17">
        <v>1397.29</v>
      </c>
      <c r="AS24" s="17">
        <v>11318.03</v>
      </c>
      <c r="AT24" s="17">
        <v>0</v>
      </c>
      <c r="AU24" s="17">
        <v>328695.74</v>
      </c>
      <c r="AW24" s="16" t="s">
        <v>75</v>
      </c>
      <c r="AX24" s="17">
        <f t="shared" si="0"/>
        <v>194808.43</v>
      </c>
      <c r="AY24" s="17">
        <f t="shared" si="1"/>
        <v>121746.1</v>
      </c>
      <c r="AZ24" s="17">
        <f t="shared" si="2"/>
        <v>11842.7</v>
      </c>
      <c r="BA24" s="17">
        <f t="shared" si="3"/>
        <v>286</v>
      </c>
      <c r="BB24" s="17">
        <f t="shared" si="4"/>
        <v>12.51</v>
      </c>
      <c r="BC24" s="27">
        <f t="shared" si="5"/>
        <v>328695.74000000005</v>
      </c>
    </row>
    <row r="25" spans="1:55" x14ac:dyDescent="0.3">
      <c r="A25" s="16" t="s">
        <v>76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439.5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5388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103</v>
      </c>
      <c r="AF25" s="17">
        <v>0</v>
      </c>
      <c r="AG25" s="17">
        <v>0</v>
      </c>
      <c r="AH25" s="17">
        <v>0</v>
      </c>
      <c r="AI25" s="17">
        <v>263</v>
      </c>
      <c r="AJ25" s="17">
        <v>351</v>
      </c>
      <c r="AK25" s="17">
        <v>0</v>
      </c>
      <c r="AL25" s="17">
        <v>0</v>
      </c>
      <c r="AM25" s="17">
        <v>0</v>
      </c>
      <c r="AN25" s="17">
        <v>0</v>
      </c>
      <c r="AO25" s="17">
        <v>5852</v>
      </c>
      <c r="AP25" s="17">
        <v>1616</v>
      </c>
      <c r="AQ25" s="17">
        <v>337</v>
      </c>
      <c r="AR25" s="17">
        <v>388</v>
      </c>
      <c r="AS25" s="17">
        <v>0</v>
      </c>
      <c r="AT25" s="17">
        <v>0</v>
      </c>
      <c r="AU25" s="17">
        <v>14737.5</v>
      </c>
      <c r="AW25" s="16" t="s">
        <v>76</v>
      </c>
      <c r="AX25" s="17">
        <f t="shared" si="0"/>
        <v>6390</v>
      </c>
      <c r="AY25" s="17">
        <f t="shared" si="1"/>
        <v>7907.5</v>
      </c>
      <c r="AZ25" s="17">
        <f t="shared" si="2"/>
        <v>440</v>
      </c>
      <c r="BA25" s="17">
        <f t="shared" si="3"/>
        <v>0</v>
      </c>
      <c r="BB25" s="17">
        <f t="shared" si="4"/>
        <v>0</v>
      </c>
      <c r="BC25" s="27">
        <f t="shared" si="5"/>
        <v>14737.5</v>
      </c>
    </row>
    <row r="26" spans="1:55" x14ac:dyDescent="0.3">
      <c r="A26" s="16" t="s">
        <v>77</v>
      </c>
      <c r="B26" s="17">
        <v>0</v>
      </c>
      <c r="C26" s="17">
        <v>72.099999999999994</v>
      </c>
      <c r="D26" s="17">
        <v>0</v>
      </c>
      <c r="E26" s="17">
        <v>0</v>
      </c>
      <c r="F26" s="17">
        <v>0</v>
      </c>
      <c r="G26" s="17">
        <v>9967.57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128.65</v>
      </c>
      <c r="U26" s="17">
        <v>2</v>
      </c>
      <c r="V26" s="17">
        <v>0</v>
      </c>
      <c r="W26" s="17">
        <v>0</v>
      </c>
      <c r="X26" s="17">
        <v>11</v>
      </c>
      <c r="Y26" s="17">
        <v>0</v>
      </c>
      <c r="Z26" s="17">
        <v>0</v>
      </c>
      <c r="AA26" s="17">
        <v>0</v>
      </c>
      <c r="AB26" s="17">
        <v>0</v>
      </c>
      <c r="AC26" s="17">
        <v>389.9</v>
      </c>
      <c r="AD26" s="17">
        <v>0</v>
      </c>
      <c r="AE26" s="17">
        <v>1102.9000000000001</v>
      </c>
      <c r="AF26" s="17">
        <v>0</v>
      </c>
      <c r="AG26" s="17">
        <v>0</v>
      </c>
      <c r="AH26" s="17">
        <v>0</v>
      </c>
      <c r="AI26" s="17">
        <v>251.3</v>
      </c>
      <c r="AJ26" s="17">
        <v>484</v>
      </c>
      <c r="AK26" s="17">
        <v>0</v>
      </c>
      <c r="AL26" s="17">
        <v>0</v>
      </c>
      <c r="AM26" s="17">
        <v>0</v>
      </c>
      <c r="AN26" s="17">
        <v>0</v>
      </c>
      <c r="AO26" s="17">
        <v>144035.42000000001</v>
      </c>
      <c r="AP26" s="17">
        <v>5629.1</v>
      </c>
      <c r="AQ26" s="17">
        <v>1735.95</v>
      </c>
      <c r="AR26" s="17">
        <v>926.45</v>
      </c>
      <c r="AS26" s="17">
        <v>2180.92</v>
      </c>
      <c r="AT26" s="17">
        <v>0</v>
      </c>
      <c r="AU26" s="17">
        <v>166917.26000000007</v>
      </c>
      <c r="AW26" s="16" t="s">
        <v>77</v>
      </c>
      <c r="AX26" s="17">
        <f t="shared" si="0"/>
        <v>3855.67</v>
      </c>
      <c r="AY26" s="17">
        <f t="shared" si="1"/>
        <v>159760.74000000002</v>
      </c>
      <c r="AZ26" s="17">
        <f t="shared" si="2"/>
        <v>3228.75</v>
      </c>
      <c r="BA26" s="17">
        <f t="shared" si="3"/>
        <v>0</v>
      </c>
      <c r="BB26" s="17">
        <f t="shared" si="4"/>
        <v>72.099999999999994</v>
      </c>
      <c r="BC26" s="27">
        <f t="shared" si="5"/>
        <v>166917.26000000004</v>
      </c>
    </row>
    <row r="27" spans="1:55" x14ac:dyDescent="0.3">
      <c r="A27" s="16" t="s">
        <v>78</v>
      </c>
      <c r="B27" s="17">
        <v>0</v>
      </c>
      <c r="C27" s="17">
        <v>3.75</v>
      </c>
      <c r="D27" s="17">
        <v>67.05</v>
      </c>
      <c r="E27" s="17">
        <v>0</v>
      </c>
      <c r="F27" s="17">
        <v>0</v>
      </c>
      <c r="G27" s="17">
        <v>5095.3100000000004</v>
      </c>
      <c r="H27" s="17">
        <v>0</v>
      </c>
      <c r="I27" s="17">
        <v>0</v>
      </c>
      <c r="J27" s="17">
        <v>0</v>
      </c>
      <c r="K27" s="17">
        <v>13213.3</v>
      </c>
      <c r="L27" s="17">
        <v>0</v>
      </c>
      <c r="M27" s="17">
        <v>2799</v>
      </c>
      <c r="N27" s="17">
        <v>8.74</v>
      </c>
      <c r="O27" s="17">
        <v>0</v>
      </c>
      <c r="P27" s="17">
        <v>1.2</v>
      </c>
      <c r="Q27" s="17">
        <v>0</v>
      </c>
      <c r="R27" s="17">
        <v>0</v>
      </c>
      <c r="S27" s="17">
        <v>0</v>
      </c>
      <c r="T27" s="17">
        <v>825.45</v>
      </c>
      <c r="U27" s="17">
        <v>1766.8</v>
      </c>
      <c r="V27" s="17">
        <v>8255.49</v>
      </c>
      <c r="W27" s="17">
        <v>13.9</v>
      </c>
      <c r="X27" s="17">
        <v>11982.9</v>
      </c>
      <c r="Y27" s="17">
        <v>5</v>
      </c>
      <c r="Z27" s="17">
        <v>0</v>
      </c>
      <c r="AA27" s="17">
        <v>0</v>
      </c>
      <c r="AB27" s="17">
        <v>0</v>
      </c>
      <c r="AC27" s="17">
        <v>399.35</v>
      </c>
      <c r="AD27" s="17">
        <v>0</v>
      </c>
      <c r="AE27" s="17">
        <v>3978.9</v>
      </c>
      <c r="AF27" s="17">
        <v>0</v>
      </c>
      <c r="AG27" s="17">
        <v>0</v>
      </c>
      <c r="AH27" s="17">
        <v>0</v>
      </c>
      <c r="AI27" s="17">
        <v>7154.65</v>
      </c>
      <c r="AJ27" s="17">
        <v>358.15</v>
      </c>
      <c r="AK27" s="17">
        <v>0</v>
      </c>
      <c r="AL27" s="17">
        <v>0</v>
      </c>
      <c r="AM27" s="17">
        <v>0</v>
      </c>
      <c r="AN27" s="17">
        <v>105.92</v>
      </c>
      <c r="AO27" s="17">
        <v>43422.02</v>
      </c>
      <c r="AP27" s="17">
        <v>29937.34</v>
      </c>
      <c r="AQ27" s="17">
        <v>1107.57</v>
      </c>
      <c r="AR27" s="17">
        <v>4125.16</v>
      </c>
      <c r="AS27" s="17">
        <v>2402.65</v>
      </c>
      <c r="AT27" s="17">
        <v>0</v>
      </c>
      <c r="AU27" s="17">
        <v>137029.6</v>
      </c>
      <c r="AW27" s="16" t="s">
        <v>78</v>
      </c>
      <c r="AX27" s="17">
        <f t="shared" si="0"/>
        <v>49273.000000000007</v>
      </c>
      <c r="AY27" s="17">
        <f t="shared" si="1"/>
        <v>82079.12</v>
      </c>
      <c r="AZ27" s="17">
        <f t="shared" si="2"/>
        <v>5485.82</v>
      </c>
      <c r="BA27" s="17">
        <f t="shared" si="3"/>
        <v>0</v>
      </c>
      <c r="BB27" s="17">
        <f t="shared" si="4"/>
        <v>191.66</v>
      </c>
      <c r="BC27" s="27">
        <f t="shared" si="5"/>
        <v>137029.6</v>
      </c>
    </row>
    <row r="28" spans="1:55" x14ac:dyDescent="0.3">
      <c r="A28" s="16" t="s">
        <v>79</v>
      </c>
      <c r="B28" s="17">
        <v>197.41</v>
      </c>
      <c r="C28" s="17">
        <v>0</v>
      </c>
      <c r="D28" s="17">
        <v>0</v>
      </c>
      <c r="E28" s="17">
        <v>0</v>
      </c>
      <c r="F28" s="17">
        <v>0</v>
      </c>
      <c r="G28" s="17">
        <v>33684.339999999997</v>
      </c>
      <c r="H28" s="17">
        <v>0</v>
      </c>
      <c r="I28" s="17">
        <v>6025.88</v>
      </c>
      <c r="J28" s="17">
        <v>43.25</v>
      </c>
      <c r="K28" s="17">
        <v>910.46</v>
      </c>
      <c r="L28" s="17">
        <v>3.75</v>
      </c>
      <c r="M28" s="17">
        <v>0</v>
      </c>
      <c r="N28" s="17">
        <v>0</v>
      </c>
      <c r="O28" s="17">
        <v>14.82</v>
      </c>
      <c r="P28" s="17">
        <v>1929.96</v>
      </c>
      <c r="Q28" s="17">
        <v>0</v>
      </c>
      <c r="R28" s="17">
        <v>0</v>
      </c>
      <c r="S28" s="17">
        <v>0</v>
      </c>
      <c r="T28" s="17">
        <v>793.5</v>
      </c>
      <c r="U28" s="17">
        <v>20814.810000000001</v>
      </c>
      <c r="V28" s="17">
        <v>126070.21</v>
      </c>
      <c r="W28" s="17">
        <v>4554.3500000000004</v>
      </c>
      <c r="X28" s="17">
        <v>160221.78</v>
      </c>
      <c r="Y28" s="17">
        <v>0</v>
      </c>
      <c r="Z28" s="17">
        <v>17380.669999999998</v>
      </c>
      <c r="AA28" s="17">
        <v>38.9</v>
      </c>
      <c r="AB28" s="17">
        <v>0</v>
      </c>
      <c r="AC28" s="17">
        <v>2616.94</v>
      </c>
      <c r="AD28" s="17">
        <v>0</v>
      </c>
      <c r="AE28" s="17">
        <v>9027.7000000000007</v>
      </c>
      <c r="AF28" s="17">
        <v>0</v>
      </c>
      <c r="AG28" s="17">
        <v>0</v>
      </c>
      <c r="AH28" s="17">
        <v>0</v>
      </c>
      <c r="AI28" s="17">
        <v>973.62</v>
      </c>
      <c r="AJ28" s="17">
        <v>6873.41</v>
      </c>
      <c r="AK28" s="17">
        <v>1035.3</v>
      </c>
      <c r="AL28" s="17">
        <v>0</v>
      </c>
      <c r="AM28" s="17">
        <v>0</v>
      </c>
      <c r="AN28" s="17">
        <v>0</v>
      </c>
      <c r="AO28" s="17">
        <v>332788.40999999997</v>
      </c>
      <c r="AP28" s="17">
        <v>279655.18</v>
      </c>
      <c r="AQ28" s="17">
        <v>39732.5</v>
      </c>
      <c r="AR28" s="17">
        <v>15304.66</v>
      </c>
      <c r="AS28" s="17">
        <v>45577.46</v>
      </c>
      <c r="AT28" s="17">
        <v>0</v>
      </c>
      <c r="AU28" s="17">
        <v>1106269.2699999998</v>
      </c>
      <c r="AW28" s="16" t="s">
        <v>79</v>
      </c>
      <c r="AX28" s="17">
        <f t="shared" si="0"/>
        <v>404765.37999999995</v>
      </c>
      <c r="AY28" s="17">
        <f t="shared" si="1"/>
        <v>646921.42999999993</v>
      </c>
      <c r="AZ28" s="17">
        <f t="shared" si="2"/>
        <v>51416.04</v>
      </c>
      <c r="BA28" s="17">
        <f t="shared" si="3"/>
        <v>1232.71</v>
      </c>
      <c r="BB28" s="17">
        <f t="shared" si="4"/>
        <v>1933.71</v>
      </c>
      <c r="BC28" s="27">
        <f t="shared" si="5"/>
        <v>1106269.2699999998</v>
      </c>
    </row>
    <row r="29" spans="1:55" x14ac:dyDescent="0.3">
      <c r="A29" s="16" t="s">
        <v>80</v>
      </c>
      <c r="B29" s="17">
        <v>0</v>
      </c>
      <c r="C29" s="17">
        <v>3.2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3902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3905.2</v>
      </c>
      <c r="AW29" s="16" t="s">
        <v>80</v>
      </c>
      <c r="AX29" s="17">
        <f t="shared" si="0"/>
        <v>0</v>
      </c>
      <c r="AY29" s="17">
        <f t="shared" si="1"/>
        <v>3902</v>
      </c>
      <c r="AZ29" s="17">
        <f t="shared" si="2"/>
        <v>0</v>
      </c>
      <c r="BA29" s="17">
        <f t="shared" si="3"/>
        <v>0</v>
      </c>
      <c r="BB29" s="17">
        <f t="shared" si="4"/>
        <v>3.2</v>
      </c>
      <c r="BC29" s="27">
        <f t="shared" si="5"/>
        <v>3905.2</v>
      </c>
    </row>
    <row r="30" spans="1:55" x14ac:dyDescent="0.3">
      <c r="A30" s="16" t="s">
        <v>81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32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314</v>
      </c>
      <c r="AP30" s="17">
        <v>39</v>
      </c>
      <c r="AQ30" s="17">
        <v>0</v>
      </c>
      <c r="AR30" s="17">
        <v>0</v>
      </c>
      <c r="AS30" s="17">
        <v>0</v>
      </c>
      <c r="AT30" s="17">
        <v>0</v>
      </c>
      <c r="AU30" s="17">
        <v>385</v>
      </c>
      <c r="AW30" s="16" t="s">
        <v>81</v>
      </c>
      <c r="AX30" s="17">
        <f t="shared" si="0"/>
        <v>0</v>
      </c>
      <c r="AY30" s="17">
        <f t="shared" si="1"/>
        <v>385</v>
      </c>
      <c r="AZ30" s="17">
        <f t="shared" si="2"/>
        <v>0</v>
      </c>
      <c r="BA30" s="17">
        <f t="shared" si="3"/>
        <v>0</v>
      </c>
      <c r="BB30" s="17">
        <f t="shared" si="4"/>
        <v>0</v>
      </c>
      <c r="BC30" s="27">
        <f t="shared" si="5"/>
        <v>385</v>
      </c>
    </row>
    <row r="31" spans="1:55" x14ac:dyDescent="0.3">
      <c r="A31" s="16" t="s">
        <v>82</v>
      </c>
      <c r="B31" s="17">
        <v>0</v>
      </c>
      <c r="C31" s="17">
        <v>0</v>
      </c>
      <c r="D31" s="17">
        <v>0</v>
      </c>
      <c r="E31" s="17">
        <v>0</v>
      </c>
      <c r="F31" s="17">
        <v>12</v>
      </c>
      <c r="G31" s="17">
        <v>23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155.5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25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6267.2</v>
      </c>
      <c r="AP31" s="17">
        <v>8882.4</v>
      </c>
      <c r="AQ31" s="17">
        <v>0</v>
      </c>
      <c r="AR31" s="17">
        <v>0</v>
      </c>
      <c r="AS31" s="17">
        <v>0</v>
      </c>
      <c r="AT31" s="17">
        <v>0</v>
      </c>
      <c r="AU31" s="17">
        <v>15365.099999999999</v>
      </c>
      <c r="AW31" s="16" t="s">
        <v>82</v>
      </c>
      <c r="AX31" s="17">
        <f t="shared" si="0"/>
        <v>0</v>
      </c>
      <c r="AY31" s="17">
        <f t="shared" si="1"/>
        <v>15340.099999999999</v>
      </c>
      <c r="AZ31" s="17">
        <f t="shared" si="2"/>
        <v>25</v>
      </c>
      <c r="BA31" s="17">
        <f t="shared" si="3"/>
        <v>0</v>
      </c>
      <c r="BB31" s="17">
        <f t="shared" si="4"/>
        <v>0</v>
      </c>
      <c r="BC31" s="27">
        <f t="shared" si="5"/>
        <v>15365.099999999999</v>
      </c>
    </row>
    <row r="32" spans="1:55" x14ac:dyDescent="0.3">
      <c r="A32" s="16" t="s">
        <v>83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874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1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10</v>
      </c>
      <c r="AP32" s="17">
        <v>60</v>
      </c>
      <c r="AQ32" s="17">
        <v>0</v>
      </c>
      <c r="AR32" s="17">
        <v>0</v>
      </c>
      <c r="AS32" s="17">
        <v>8430</v>
      </c>
      <c r="AT32" s="17">
        <v>0</v>
      </c>
      <c r="AU32" s="17">
        <v>9379</v>
      </c>
      <c r="AW32" s="16" t="s">
        <v>83</v>
      </c>
      <c r="AX32" s="17">
        <f t="shared" si="0"/>
        <v>9304</v>
      </c>
      <c r="AY32" s="17">
        <f t="shared" si="1"/>
        <v>71</v>
      </c>
      <c r="AZ32" s="17">
        <f t="shared" si="2"/>
        <v>1</v>
      </c>
      <c r="BA32" s="17">
        <f t="shared" si="3"/>
        <v>0</v>
      </c>
      <c r="BB32" s="17">
        <f t="shared" si="4"/>
        <v>3</v>
      </c>
      <c r="BC32" s="27">
        <f t="shared" si="5"/>
        <v>9379</v>
      </c>
    </row>
    <row r="33" spans="1:55" x14ac:dyDescent="0.3">
      <c r="A33" s="16" t="s">
        <v>84</v>
      </c>
      <c r="B33" s="17">
        <v>0</v>
      </c>
      <c r="C33" s="17">
        <v>1.5</v>
      </c>
      <c r="D33" s="17">
        <v>0</v>
      </c>
      <c r="E33" s="17">
        <v>0</v>
      </c>
      <c r="F33" s="17">
        <v>0</v>
      </c>
      <c r="G33" s="17">
        <v>28620.45</v>
      </c>
      <c r="H33" s="17">
        <v>0</v>
      </c>
      <c r="I33" s="17">
        <v>1689</v>
      </c>
      <c r="J33" s="17">
        <v>0</v>
      </c>
      <c r="K33" s="17">
        <v>484</v>
      </c>
      <c r="L33" s="17">
        <v>28</v>
      </c>
      <c r="M33" s="17">
        <v>0</v>
      </c>
      <c r="N33" s="17">
        <v>11</v>
      </c>
      <c r="O33" s="17">
        <v>40</v>
      </c>
      <c r="P33" s="17">
        <v>5112</v>
      </c>
      <c r="Q33" s="17">
        <v>0</v>
      </c>
      <c r="R33" s="17">
        <v>0</v>
      </c>
      <c r="S33" s="17">
        <v>0</v>
      </c>
      <c r="T33" s="17">
        <v>4977.1499999999996</v>
      </c>
      <c r="U33" s="17">
        <v>4516.95</v>
      </c>
      <c r="V33" s="17">
        <v>11609.45</v>
      </c>
      <c r="W33" s="17">
        <v>437</v>
      </c>
      <c r="X33" s="17">
        <v>70317</v>
      </c>
      <c r="Y33" s="17">
        <v>0</v>
      </c>
      <c r="Z33" s="17">
        <v>997</v>
      </c>
      <c r="AA33" s="17">
        <v>105.6</v>
      </c>
      <c r="AB33" s="17">
        <v>0</v>
      </c>
      <c r="AC33" s="17">
        <v>1305.7</v>
      </c>
      <c r="AD33" s="17">
        <v>0</v>
      </c>
      <c r="AE33" s="17">
        <v>12603.95</v>
      </c>
      <c r="AF33" s="17">
        <v>722</v>
      </c>
      <c r="AG33" s="17">
        <v>0</v>
      </c>
      <c r="AH33" s="17">
        <v>0</v>
      </c>
      <c r="AI33" s="17">
        <v>4686.75</v>
      </c>
      <c r="AJ33" s="17">
        <v>2571.5</v>
      </c>
      <c r="AK33" s="17">
        <v>0</v>
      </c>
      <c r="AL33" s="17">
        <v>0</v>
      </c>
      <c r="AM33" s="17">
        <v>0</v>
      </c>
      <c r="AN33" s="17">
        <v>2642.62</v>
      </c>
      <c r="AO33" s="17">
        <v>113288.46</v>
      </c>
      <c r="AP33" s="17">
        <v>176316.57</v>
      </c>
      <c r="AQ33" s="17">
        <v>28915.65</v>
      </c>
      <c r="AR33" s="17">
        <v>2701.75</v>
      </c>
      <c r="AS33" s="17">
        <v>20736.3</v>
      </c>
      <c r="AT33" s="17">
        <v>0</v>
      </c>
      <c r="AU33" s="17">
        <v>495437.35000000003</v>
      </c>
      <c r="AW33" s="16" t="s">
        <v>84</v>
      </c>
      <c r="AX33" s="17">
        <f t="shared" si="0"/>
        <v>120786.7</v>
      </c>
      <c r="AY33" s="17">
        <f t="shared" si="1"/>
        <v>323202.63</v>
      </c>
      <c r="AZ33" s="17">
        <f t="shared" si="2"/>
        <v>42930.9</v>
      </c>
      <c r="BA33" s="17">
        <f t="shared" si="3"/>
        <v>0</v>
      </c>
      <c r="BB33" s="17">
        <f t="shared" si="4"/>
        <v>8517.119999999999</v>
      </c>
      <c r="BC33" s="27">
        <f t="shared" si="5"/>
        <v>495437.35000000003</v>
      </c>
    </row>
    <row r="34" spans="1:55" x14ac:dyDescent="0.3">
      <c r="A34" s="16" t="s">
        <v>85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15854</v>
      </c>
      <c r="H34" s="17">
        <v>1</v>
      </c>
      <c r="I34" s="17">
        <v>0</v>
      </c>
      <c r="J34" s="17">
        <v>0</v>
      </c>
      <c r="K34" s="17">
        <v>0</v>
      </c>
      <c r="L34" s="17">
        <v>0</v>
      </c>
      <c r="M34" s="17">
        <v>199173</v>
      </c>
      <c r="N34" s="17">
        <v>355.02</v>
      </c>
      <c r="O34" s="17">
        <v>15</v>
      </c>
      <c r="P34" s="17">
        <v>20625</v>
      </c>
      <c r="Q34" s="17">
        <v>0</v>
      </c>
      <c r="R34" s="17">
        <v>0</v>
      </c>
      <c r="S34" s="17">
        <v>0</v>
      </c>
      <c r="T34" s="17">
        <v>0</v>
      </c>
      <c r="U34" s="17">
        <v>3444</v>
      </c>
      <c r="V34" s="17">
        <v>1898</v>
      </c>
      <c r="W34" s="17">
        <v>18</v>
      </c>
      <c r="X34" s="17">
        <v>37199</v>
      </c>
      <c r="Y34" s="17">
        <v>3651.18</v>
      </c>
      <c r="Z34" s="17">
        <v>0</v>
      </c>
      <c r="AA34" s="17">
        <v>0</v>
      </c>
      <c r="AB34" s="17">
        <v>84.98</v>
      </c>
      <c r="AC34" s="17">
        <v>1893</v>
      </c>
      <c r="AD34" s="17">
        <v>0</v>
      </c>
      <c r="AE34" s="17">
        <v>17683</v>
      </c>
      <c r="AF34" s="17">
        <v>49.46</v>
      </c>
      <c r="AG34" s="17">
        <v>0</v>
      </c>
      <c r="AH34" s="17">
        <v>0</v>
      </c>
      <c r="AI34" s="17">
        <v>2586</v>
      </c>
      <c r="AJ34" s="17">
        <v>317</v>
      </c>
      <c r="AK34" s="17">
        <v>0</v>
      </c>
      <c r="AL34" s="17">
        <v>0</v>
      </c>
      <c r="AM34" s="17">
        <v>0</v>
      </c>
      <c r="AN34" s="17">
        <v>1302.97</v>
      </c>
      <c r="AO34" s="17">
        <v>47359</v>
      </c>
      <c r="AP34" s="17">
        <v>24704</v>
      </c>
      <c r="AQ34" s="17">
        <v>3056</v>
      </c>
      <c r="AR34" s="17">
        <v>1906</v>
      </c>
      <c r="AS34" s="17">
        <v>10291</v>
      </c>
      <c r="AT34" s="17">
        <v>0</v>
      </c>
      <c r="AU34" s="17">
        <v>393465.61</v>
      </c>
      <c r="AW34" s="16" t="s">
        <v>85</v>
      </c>
      <c r="AX34" s="17">
        <f t="shared" si="0"/>
        <v>57758.98</v>
      </c>
      <c r="AY34" s="17">
        <f t="shared" si="1"/>
        <v>287091</v>
      </c>
      <c r="AZ34" s="17">
        <f t="shared" si="2"/>
        <v>22632</v>
      </c>
      <c r="BA34" s="17">
        <f t="shared" si="3"/>
        <v>0</v>
      </c>
      <c r="BB34" s="17">
        <f t="shared" si="4"/>
        <v>25983.63</v>
      </c>
      <c r="BC34" s="27">
        <f t="shared" si="5"/>
        <v>393465.61</v>
      </c>
    </row>
    <row r="35" spans="1:55" x14ac:dyDescent="0.3">
      <c r="A35" s="16" t="s">
        <v>86</v>
      </c>
      <c r="B35" s="17">
        <v>6487.09</v>
      </c>
      <c r="C35" s="17">
        <v>0</v>
      </c>
      <c r="D35" s="17">
        <v>870.79</v>
      </c>
      <c r="E35" s="17">
        <v>0</v>
      </c>
      <c r="F35" s="17">
        <v>0</v>
      </c>
      <c r="G35" s="17">
        <v>47727.91</v>
      </c>
      <c r="H35" s="17">
        <v>0</v>
      </c>
      <c r="I35" s="17">
        <v>68144.740000000005</v>
      </c>
      <c r="J35" s="17">
        <v>0</v>
      </c>
      <c r="K35" s="17">
        <v>115.46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705.34</v>
      </c>
      <c r="R35" s="17">
        <v>0</v>
      </c>
      <c r="S35" s="17">
        <v>0</v>
      </c>
      <c r="T35" s="17">
        <v>8473.4</v>
      </c>
      <c r="U35" s="17">
        <v>325592.5</v>
      </c>
      <c r="V35" s="17">
        <v>422897.54</v>
      </c>
      <c r="W35" s="17">
        <v>36766.629999999997</v>
      </c>
      <c r="X35" s="17">
        <v>41682.879999999997</v>
      </c>
      <c r="Y35" s="17">
        <v>26153.34</v>
      </c>
      <c r="Z35" s="17">
        <v>46627.94</v>
      </c>
      <c r="AA35" s="17">
        <v>7</v>
      </c>
      <c r="AB35" s="17">
        <v>0</v>
      </c>
      <c r="AC35" s="17">
        <v>214.3</v>
      </c>
      <c r="AD35" s="17">
        <v>1</v>
      </c>
      <c r="AE35" s="17">
        <v>3144.1</v>
      </c>
      <c r="AF35" s="17">
        <v>0</v>
      </c>
      <c r="AG35" s="17">
        <v>0</v>
      </c>
      <c r="AH35" s="17">
        <v>97583.74</v>
      </c>
      <c r="AI35" s="17">
        <v>1610.09</v>
      </c>
      <c r="AJ35" s="17">
        <v>3859.62</v>
      </c>
      <c r="AK35" s="17">
        <v>233.5</v>
      </c>
      <c r="AL35" s="17">
        <v>303.85000000000002</v>
      </c>
      <c r="AM35" s="17">
        <v>0</v>
      </c>
      <c r="AN35" s="17">
        <v>0</v>
      </c>
      <c r="AO35" s="17">
        <v>122985.25</v>
      </c>
      <c r="AP35" s="17">
        <v>448241.6</v>
      </c>
      <c r="AQ35" s="17">
        <v>347.9</v>
      </c>
      <c r="AR35" s="17">
        <v>3539.06</v>
      </c>
      <c r="AS35" s="17">
        <v>75741.95</v>
      </c>
      <c r="AT35" s="17">
        <v>7937.93</v>
      </c>
      <c r="AU35" s="17">
        <v>1797996.4500000004</v>
      </c>
      <c r="AW35" s="16" t="s">
        <v>86</v>
      </c>
      <c r="AX35" s="17">
        <f t="shared" si="0"/>
        <v>1026578.4099999999</v>
      </c>
      <c r="AY35" s="17">
        <f t="shared" si="1"/>
        <v>627428.15999999992</v>
      </c>
      <c r="AZ35" s="17">
        <f t="shared" si="2"/>
        <v>3714.3</v>
      </c>
      <c r="BA35" s="17">
        <f t="shared" si="3"/>
        <v>113251.45000000001</v>
      </c>
      <c r="BB35" s="17">
        <f t="shared" si="4"/>
        <v>27024.13</v>
      </c>
      <c r="BC35" s="27">
        <f t="shared" si="5"/>
        <v>1797996.4499999997</v>
      </c>
    </row>
    <row r="36" spans="1:55" x14ac:dyDescent="0.3">
      <c r="A36" s="16" t="s">
        <v>87</v>
      </c>
      <c r="B36" s="17">
        <v>0</v>
      </c>
      <c r="C36" s="17">
        <v>0</v>
      </c>
      <c r="D36" s="17">
        <v>0</v>
      </c>
      <c r="E36" s="17">
        <v>0</v>
      </c>
      <c r="F36" s="17">
        <v>749.65</v>
      </c>
      <c r="G36" s="17">
        <v>5115.3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88</v>
      </c>
      <c r="U36" s="17">
        <v>154.5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622.5</v>
      </c>
      <c r="AD36" s="17">
        <v>0</v>
      </c>
      <c r="AE36" s="17">
        <v>1589</v>
      </c>
      <c r="AF36" s="17">
        <v>0</v>
      </c>
      <c r="AG36" s="17">
        <v>0</v>
      </c>
      <c r="AH36" s="17">
        <v>0</v>
      </c>
      <c r="AI36" s="17">
        <v>22</v>
      </c>
      <c r="AJ36" s="17">
        <v>28.5</v>
      </c>
      <c r="AK36" s="17">
        <v>0</v>
      </c>
      <c r="AL36" s="17">
        <v>0</v>
      </c>
      <c r="AM36" s="17">
        <v>0</v>
      </c>
      <c r="AN36" s="17">
        <v>0</v>
      </c>
      <c r="AO36" s="17">
        <v>53461.599999999999</v>
      </c>
      <c r="AP36" s="17">
        <v>2619.75</v>
      </c>
      <c r="AQ36" s="17">
        <v>1244.95</v>
      </c>
      <c r="AR36" s="17">
        <v>189.5</v>
      </c>
      <c r="AS36" s="17">
        <v>29.5</v>
      </c>
      <c r="AT36" s="17">
        <v>0</v>
      </c>
      <c r="AU36" s="17">
        <v>65914.75</v>
      </c>
      <c r="AW36" s="16" t="s">
        <v>87</v>
      </c>
      <c r="AX36" s="17">
        <f t="shared" si="0"/>
        <v>424</v>
      </c>
      <c r="AY36" s="17">
        <f t="shared" si="1"/>
        <v>62034.299999999996</v>
      </c>
      <c r="AZ36" s="17">
        <f t="shared" si="2"/>
        <v>3456.45</v>
      </c>
      <c r="BA36" s="17">
        <f t="shared" si="3"/>
        <v>0</v>
      </c>
      <c r="BB36" s="17">
        <f t="shared" si="4"/>
        <v>0</v>
      </c>
      <c r="BC36" s="27">
        <f t="shared" si="5"/>
        <v>65914.75</v>
      </c>
    </row>
    <row r="37" spans="1:55" x14ac:dyDescent="0.3">
      <c r="A37" s="16" t="s">
        <v>88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709.65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903.06</v>
      </c>
      <c r="U37" s="17">
        <v>3.6</v>
      </c>
      <c r="V37" s="17">
        <v>0</v>
      </c>
      <c r="W37" s="17">
        <v>0</v>
      </c>
      <c r="X37" s="17">
        <v>737.5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17.23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2052.4299999999998</v>
      </c>
      <c r="AP37" s="17">
        <v>5408.02</v>
      </c>
      <c r="AQ37" s="17">
        <v>92.85</v>
      </c>
      <c r="AR37" s="17">
        <v>0</v>
      </c>
      <c r="AS37" s="17">
        <v>7.2</v>
      </c>
      <c r="AT37" s="17">
        <v>0</v>
      </c>
      <c r="AU37" s="17">
        <v>9931.5400000000009</v>
      </c>
      <c r="AW37" s="16" t="s">
        <v>88</v>
      </c>
      <c r="AX37" s="17">
        <f t="shared" si="0"/>
        <v>748.30000000000007</v>
      </c>
      <c r="AY37" s="17">
        <f t="shared" si="1"/>
        <v>9073.16</v>
      </c>
      <c r="AZ37" s="17">
        <f t="shared" si="2"/>
        <v>110.08</v>
      </c>
      <c r="BA37" s="17">
        <f t="shared" si="3"/>
        <v>0</v>
      </c>
      <c r="BB37" s="17">
        <f t="shared" si="4"/>
        <v>0</v>
      </c>
      <c r="BC37" s="27">
        <f t="shared" si="5"/>
        <v>9931.5399999999991</v>
      </c>
    </row>
    <row r="38" spans="1:55" x14ac:dyDescent="0.3">
      <c r="A38" s="16" t="s">
        <v>89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12191.32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629.9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134</v>
      </c>
      <c r="U38" s="17">
        <v>377.57</v>
      </c>
      <c r="V38" s="17">
        <v>0</v>
      </c>
      <c r="W38" s="17">
        <v>570</v>
      </c>
      <c r="X38" s="17">
        <v>68939.12</v>
      </c>
      <c r="Y38" s="17">
        <v>85.2</v>
      </c>
      <c r="Z38" s="17">
        <v>0</v>
      </c>
      <c r="AA38" s="17">
        <v>0</v>
      </c>
      <c r="AB38" s="17">
        <v>0</v>
      </c>
      <c r="AC38" s="17">
        <v>473</v>
      </c>
      <c r="AD38" s="17">
        <v>0</v>
      </c>
      <c r="AE38" s="17">
        <v>1222</v>
      </c>
      <c r="AF38" s="17">
        <v>0</v>
      </c>
      <c r="AG38" s="17">
        <v>0</v>
      </c>
      <c r="AH38" s="17">
        <v>0</v>
      </c>
      <c r="AI38" s="17">
        <v>9086.76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140155.69</v>
      </c>
      <c r="AP38" s="17">
        <v>39884.31</v>
      </c>
      <c r="AQ38" s="17">
        <v>6936.85</v>
      </c>
      <c r="AR38" s="17">
        <v>14671.29</v>
      </c>
      <c r="AS38" s="17">
        <v>67998.48</v>
      </c>
      <c r="AT38" s="17">
        <v>0</v>
      </c>
      <c r="AU38" s="17">
        <v>363355.48999999993</v>
      </c>
      <c r="AW38" s="16" t="s">
        <v>89</v>
      </c>
      <c r="AX38" s="17">
        <f t="shared" si="0"/>
        <v>161643.21999999997</v>
      </c>
      <c r="AY38" s="17">
        <f t="shared" si="1"/>
        <v>192995.22</v>
      </c>
      <c r="AZ38" s="17">
        <f t="shared" si="2"/>
        <v>8631.85</v>
      </c>
      <c r="BA38" s="17">
        <f t="shared" si="3"/>
        <v>0</v>
      </c>
      <c r="BB38" s="17">
        <f t="shared" si="4"/>
        <v>85.2</v>
      </c>
      <c r="BC38" s="27">
        <f t="shared" si="5"/>
        <v>363355.48999999993</v>
      </c>
    </row>
    <row r="39" spans="1:55" x14ac:dyDescent="0.3">
      <c r="A39" s="16" t="s">
        <v>90</v>
      </c>
      <c r="B39" s="17">
        <v>0</v>
      </c>
      <c r="C39" s="17">
        <v>0</v>
      </c>
      <c r="D39" s="17">
        <v>957.19</v>
      </c>
      <c r="E39" s="17">
        <v>0</v>
      </c>
      <c r="F39" s="17">
        <v>0</v>
      </c>
      <c r="G39" s="17">
        <v>4713.42</v>
      </c>
      <c r="H39" s="17">
        <v>0</v>
      </c>
      <c r="I39" s="17">
        <v>0</v>
      </c>
      <c r="J39" s="17">
        <v>0</v>
      </c>
      <c r="K39" s="17">
        <v>11.18</v>
      </c>
      <c r="L39" s="17">
        <v>1.35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10820.03</v>
      </c>
      <c r="U39" s="17">
        <v>71.010000000000005</v>
      </c>
      <c r="V39" s="17">
        <v>93.8</v>
      </c>
      <c r="W39" s="17">
        <v>106.1</v>
      </c>
      <c r="X39" s="17">
        <v>28.35</v>
      </c>
      <c r="Y39" s="17">
        <v>0</v>
      </c>
      <c r="Z39" s="17">
        <v>0</v>
      </c>
      <c r="AA39" s="17">
        <v>0</v>
      </c>
      <c r="AB39" s="17">
        <v>0</v>
      </c>
      <c r="AC39" s="17">
        <v>513.65</v>
      </c>
      <c r="AD39" s="17">
        <v>0</v>
      </c>
      <c r="AE39" s="17">
        <v>6084.06</v>
      </c>
      <c r="AF39" s="17">
        <v>0</v>
      </c>
      <c r="AG39" s="17">
        <v>0</v>
      </c>
      <c r="AH39" s="17">
        <v>0</v>
      </c>
      <c r="AI39" s="17">
        <v>139.47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31790.02</v>
      </c>
      <c r="AP39" s="17">
        <v>103145.13</v>
      </c>
      <c r="AQ39" s="17">
        <v>30.65</v>
      </c>
      <c r="AR39" s="17">
        <v>103.78</v>
      </c>
      <c r="AS39" s="17">
        <v>1266.32</v>
      </c>
      <c r="AT39" s="17">
        <v>0</v>
      </c>
      <c r="AU39" s="17">
        <v>159875.51</v>
      </c>
      <c r="AW39" s="16" t="s">
        <v>90</v>
      </c>
      <c r="AX39" s="17">
        <f t="shared" si="0"/>
        <v>1820.01</v>
      </c>
      <c r="AY39" s="17">
        <f t="shared" si="1"/>
        <v>150468.6</v>
      </c>
      <c r="AZ39" s="17">
        <f t="shared" si="2"/>
        <v>6628.36</v>
      </c>
      <c r="BA39" s="17">
        <f t="shared" si="3"/>
        <v>0</v>
      </c>
      <c r="BB39" s="17">
        <f t="shared" si="4"/>
        <v>958.54000000000008</v>
      </c>
      <c r="BC39" s="27">
        <f t="shared" si="5"/>
        <v>159875.51</v>
      </c>
    </row>
    <row r="40" spans="1:55" x14ac:dyDescent="0.3">
      <c r="A40" s="16" t="s">
        <v>91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6985.32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11251.71</v>
      </c>
      <c r="Y40" s="17">
        <v>0</v>
      </c>
      <c r="Z40" s="17">
        <v>0</v>
      </c>
      <c r="AA40" s="17">
        <v>0</v>
      </c>
      <c r="AB40" s="17">
        <v>0</v>
      </c>
      <c r="AC40" s="17">
        <v>1883.98</v>
      </c>
      <c r="AD40" s="17">
        <v>0</v>
      </c>
      <c r="AE40" s="17">
        <v>968.65</v>
      </c>
      <c r="AF40" s="17">
        <v>0</v>
      </c>
      <c r="AG40" s="17">
        <v>647.42999999999995</v>
      </c>
      <c r="AH40" s="17">
        <v>0</v>
      </c>
      <c r="AI40" s="17">
        <v>1678.53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169496.36</v>
      </c>
      <c r="AP40" s="17">
        <v>8418.99</v>
      </c>
      <c r="AQ40" s="17">
        <v>3093.2</v>
      </c>
      <c r="AR40" s="17">
        <v>2322.4</v>
      </c>
      <c r="AS40" s="17">
        <v>2260.66</v>
      </c>
      <c r="AT40" s="17">
        <v>0</v>
      </c>
      <c r="AU40" s="17">
        <v>209007.22999999998</v>
      </c>
      <c r="AW40" s="16" t="s">
        <v>91</v>
      </c>
      <c r="AX40" s="17">
        <f t="shared" si="0"/>
        <v>17513.3</v>
      </c>
      <c r="AY40" s="17">
        <f t="shared" si="1"/>
        <v>184900.66999999998</v>
      </c>
      <c r="AZ40" s="17">
        <f t="shared" si="2"/>
        <v>6593.26</v>
      </c>
      <c r="BA40" s="17">
        <f t="shared" si="3"/>
        <v>0</v>
      </c>
      <c r="BB40" s="17">
        <f t="shared" si="4"/>
        <v>0</v>
      </c>
      <c r="BC40" s="27">
        <f t="shared" si="5"/>
        <v>209007.22999999998</v>
      </c>
    </row>
    <row r="41" spans="1:55" x14ac:dyDescent="0.3">
      <c r="A41" s="16" t="s">
        <v>92</v>
      </c>
      <c r="B41" s="17">
        <v>0</v>
      </c>
      <c r="C41" s="17">
        <v>0</v>
      </c>
      <c r="D41" s="17">
        <v>960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99.23</v>
      </c>
      <c r="Q41" s="17">
        <v>0</v>
      </c>
      <c r="R41" s="17">
        <v>60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1200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36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648</v>
      </c>
      <c r="AP41" s="17">
        <v>312</v>
      </c>
      <c r="AQ41" s="17">
        <v>24</v>
      </c>
      <c r="AR41" s="17">
        <v>0</v>
      </c>
      <c r="AS41" s="17">
        <v>3425</v>
      </c>
      <c r="AT41" s="17">
        <v>0</v>
      </c>
      <c r="AU41" s="17">
        <v>6764.23</v>
      </c>
      <c r="AW41" s="16" t="s">
        <v>92</v>
      </c>
      <c r="AX41" s="17">
        <f t="shared" si="0"/>
        <v>3425</v>
      </c>
      <c r="AY41" s="17">
        <f t="shared" si="1"/>
        <v>960</v>
      </c>
      <c r="AZ41" s="17">
        <f t="shared" si="2"/>
        <v>120</v>
      </c>
      <c r="BA41" s="17">
        <f t="shared" si="3"/>
        <v>0</v>
      </c>
      <c r="BB41" s="17">
        <f t="shared" si="4"/>
        <v>2259.23</v>
      </c>
      <c r="BC41" s="27">
        <f t="shared" si="5"/>
        <v>6764.23</v>
      </c>
    </row>
    <row r="42" spans="1:55" x14ac:dyDescent="0.3">
      <c r="A42" s="16" t="s">
        <v>93</v>
      </c>
      <c r="B42" s="17">
        <v>0</v>
      </c>
      <c r="C42" s="17">
        <v>3418.98</v>
      </c>
      <c r="D42" s="17">
        <v>0</v>
      </c>
      <c r="E42" s="17">
        <v>0</v>
      </c>
      <c r="F42" s="17">
        <v>15</v>
      </c>
      <c r="G42" s="17">
        <v>77988.75</v>
      </c>
      <c r="H42" s="17">
        <v>0</v>
      </c>
      <c r="I42" s="17">
        <v>0</v>
      </c>
      <c r="J42" s="17">
        <v>1.5</v>
      </c>
      <c r="K42" s="17">
        <v>629.5</v>
      </c>
      <c r="L42" s="17">
        <v>0</v>
      </c>
      <c r="M42" s="17">
        <v>13732.38</v>
      </c>
      <c r="N42" s="17">
        <v>0</v>
      </c>
      <c r="O42" s="17">
        <v>0</v>
      </c>
      <c r="P42" s="17">
        <v>67756.960000000006</v>
      </c>
      <c r="Q42" s="17">
        <v>0</v>
      </c>
      <c r="R42" s="17">
        <v>17.5</v>
      </c>
      <c r="S42" s="17">
        <v>0</v>
      </c>
      <c r="T42" s="17">
        <v>21398.51</v>
      </c>
      <c r="U42" s="17">
        <v>2135.4</v>
      </c>
      <c r="V42" s="17">
        <v>1540.9</v>
      </c>
      <c r="W42" s="17">
        <v>31.7</v>
      </c>
      <c r="X42" s="17">
        <v>293169.15000000002</v>
      </c>
      <c r="Y42" s="17">
        <v>315</v>
      </c>
      <c r="Z42" s="17">
        <v>0</v>
      </c>
      <c r="AA42" s="17">
        <v>78.5</v>
      </c>
      <c r="AB42" s="17">
        <v>0</v>
      </c>
      <c r="AC42" s="17">
        <v>14947.23</v>
      </c>
      <c r="AD42" s="17">
        <v>0</v>
      </c>
      <c r="AE42" s="17">
        <v>41526.480000000003</v>
      </c>
      <c r="AF42" s="17">
        <v>15.5</v>
      </c>
      <c r="AG42" s="17">
        <v>0</v>
      </c>
      <c r="AH42" s="17">
        <v>0</v>
      </c>
      <c r="AI42" s="17">
        <v>21976.81</v>
      </c>
      <c r="AJ42" s="17">
        <v>7157.81</v>
      </c>
      <c r="AK42" s="17">
        <v>0</v>
      </c>
      <c r="AL42" s="17">
        <v>0</v>
      </c>
      <c r="AM42" s="17">
        <v>0</v>
      </c>
      <c r="AN42" s="17">
        <v>255.01</v>
      </c>
      <c r="AO42" s="17">
        <v>491333.37</v>
      </c>
      <c r="AP42" s="17">
        <v>923382.52</v>
      </c>
      <c r="AQ42" s="17">
        <v>229923.66</v>
      </c>
      <c r="AR42" s="17">
        <v>25814.47</v>
      </c>
      <c r="AS42" s="17">
        <v>170972.9</v>
      </c>
      <c r="AT42" s="17">
        <v>0</v>
      </c>
      <c r="AU42" s="17">
        <v>2409535.4900000002</v>
      </c>
      <c r="AW42" s="16" t="s">
        <v>93</v>
      </c>
      <c r="AX42" s="17">
        <f t="shared" si="0"/>
        <v>523430.14</v>
      </c>
      <c r="AY42" s="17">
        <f t="shared" si="1"/>
        <v>1527850.53</v>
      </c>
      <c r="AZ42" s="17">
        <f t="shared" si="2"/>
        <v>286493.37</v>
      </c>
      <c r="BA42" s="17">
        <f t="shared" si="3"/>
        <v>0</v>
      </c>
      <c r="BB42" s="17">
        <f t="shared" si="4"/>
        <v>71761.45</v>
      </c>
      <c r="BC42" s="27">
        <f t="shared" si="5"/>
        <v>2409535.4900000002</v>
      </c>
    </row>
    <row r="43" spans="1:55" x14ac:dyDescent="0.3">
      <c r="A43" s="16" t="s">
        <v>94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7556.75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3959.75</v>
      </c>
      <c r="AD43" s="17">
        <v>0</v>
      </c>
      <c r="AE43" s="17">
        <v>16535.7</v>
      </c>
      <c r="AF43" s="17">
        <v>0</v>
      </c>
      <c r="AG43" s="17">
        <v>0</v>
      </c>
      <c r="AH43" s="17">
        <v>0</v>
      </c>
      <c r="AI43" s="17">
        <v>428</v>
      </c>
      <c r="AJ43" s="17">
        <v>1760</v>
      </c>
      <c r="AK43" s="17">
        <v>0</v>
      </c>
      <c r="AL43" s="17">
        <v>0</v>
      </c>
      <c r="AM43" s="17">
        <v>0</v>
      </c>
      <c r="AN43" s="17">
        <v>0</v>
      </c>
      <c r="AO43" s="17">
        <v>106736.75</v>
      </c>
      <c r="AP43" s="17">
        <v>69715.5</v>
      </c>
      <c r="AQ43" s="17">
        <v>11443.5</v>
      </c>
      <c r="AR43" s="17">
        <v>830</v>
      </c>
      <c r="AS43" s="17">
        <v>28229.4</v>
      </c>
      <c r="AT43" s="17">
        <v>0</v>
      </c>
      <c r="AU43" s="17">
        <v>247195.35</v>
      </c>
      <c r="AW43" s="16" t="s">
        <v>94</v>
      </c>
      <c r="AX43" s="17">
        <f t="shared" si="0"/>
        <v>31247.4</v>
      </c>
      <c r="AY43" s="17">
        <f t="shared" si="1"/>
        <v>184009</v>
      </c>
      <c r="AZ43" s="17">
        <f t="shared" si="2"/>
        <v>31938.95</v>
      </c>
      <c r="BA43" s="17">
        <f t="shared" si="3"/>
        <v>0</v>
      </c>
      <c r="BB43" s="17">
        <f t="shared" si="4"/>
        <v>0</v>
      </c>
      <c r="BC43" s="27">
        <f t="shared" si="5"/>
        <v>247195.35</v>
      </c>
    </row>
    <row r="44" spans="1:55" x14ac:dyDescent="0.3">
      <c r="A44" s="16" t="s">
        <v>95</v>
      </c>
      <c r="B44" s="17">
        <v>0</v>
      </c>
      <c r="C44" s="17">
        <v>149.36000000000001</v>
      </c>
      <c r="D44" s="17">
        <v>0</v>
      </c>
      <c r="E44" s="17">
        <v>0</v>
      </c>
      <c r="F44" s="17">
        <v>0</v>
      </c>
      <c r="G44" s="17">
        <v>2409.6999999999998</v>
      </c>
      <c r="H44" s="17">
        <v>0</v>
      </c>
      <c r="I44" s="17">
        <v>11693.2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435.89</v>
      </c>
      <c r="P44" s="17">
        <v>0</v>
      </c>
      <c r="Q44" s="17">
        <v>0</v>
      </c>
      <c r="R44" s="17">
        <v>0</v>
      </c>
      <c r="S44" s="17">
        <v>0</v>
      </c>
      <c r="T44" s="17">
        <v>128.4</v>
      </c>
      <c r="U44" s="17">
        <v>1663</v>
      </c>
      <c r="V44" s="17">
        <v>3116</v>
      </c>
      <c r="W44" s="17">
        <v>0</v>
      </c>
      <c r="X44" s="17">
        <v>17772.62</v>
      </c>
      <c r="Y44" s="17">
        <v>0</v>
      </c>
      <c r="Z44" s="17">
        <v>0</v>
      </c>
      <c r="AA44" s="17">
        <v>0</v>
      </c>
      <c r="AB44" s="17">
        <v>0</v>
      </c>
      <c r="AC44" s="17">
        <v>289.25</v>
      </c>
      <c r="AD44" s="17">
        <v>0</v>
      </c>
      <c r="AE44" s="17">
        <v>258.25</v>
      </c>
      <c r="AF44" s="17">
        <v>0</v>
      </c>
      <c r="AG44" s="17">
        <v>0</v>
      </c>
      <c r="AH44" s="17">
        <v>0</v>
      </c>
      <c r="AI44" s="17">
        <v>0</v>
      </c>
      <c r="AJ44" s="17">
        <v>55</v>
      </c>
      <c r="AK44" s="17">
        <v>0</v>
      </c>
      <c r="AL44" s="17">
        <v>0</v>
      </c>
      <c r="AM44" s="17">
        <v>0</v>
      </c>
      <c r="AN44" s="17">
        <v>0</v>
      </c>
      <c r="AO44" s="17">
        <v>18102.759999999998</v>
      </c>
      <c r="AP44" s="17">
        <v>12544.62</v>
      </c>
      <c r="AQ44" s="17">
        <v>1114.45</v>
      </c>
      <c r="AR44" s="17">
        <v>65.349999999999994</v>
      </c>
      <c r="AS44" s="17">
        <v>2081</v>
      </c>
      <c r="AT44" s="17">
        <v>0</v>
      </c>
      <c r="AU44" s="17">
        <v>71878.849999999991</v>
      </c>
      <c r="AW44" s="16" t="s">
        <v>95</v>
      </c>
      <c r="AX44" s="17">
        <f t="shared" si="0"/>
        <v>36882.06</v>
      </c>
      <c r="AY44" s="17">
        <f t="shared" si="1"/>
        <v>33185.479999999996</v>
      </c>
      <c r="AZ44" s="17">
        <f t="shared" si="2"/>
        <v>1661.95</v>
      </c>
      <c r="BA44" s="17">
        <f t="shared" si="3"/>
        <v>0</v>
      </c>
      <c r="BB44" s="17">
        <f t="shared" si="4"/>
        <v>149.36000000000001</v>
      </c>
      <c r="BC44" s="27">
        <f t="shared" si="5"/>
        <v>71878.849999999991</v>
      </c>
    </row>
    <row r="45" spans="1:55" x14ac:dyDescent="0.3">
      <c r="A45" s="16" t="s">
        <v>96</v>
      </c>
      <c r="B45" s="17">
        <v>7589</v>
      </c>
      <c r="C45" s="17">
        <v>0</v>
      </c>
      <c r="D45" s="17">
        <v>0</v>
      </c>
      <c r="E45" s="17">
        <v>0</v>
      </c>
      <c r="F45" s="17">
        <v>0</v>
      </c>
      <c r="G45" s="17">
        <v>73391.64</v>
      </c>
      <c r="H45" s="17">
        <v>0</v>
      </c>
      <c r="I45" s="17">
        <v>14789</v>
      </c>
      <c r="J45" s="17">
        <v>10</v>
      </c>
      <c r="K45" s="17">
        <v>6986</v>
      </c>
      <c r="L45" s="17">
        <v>0</v>
      </c>
      <c r="M45" s="17">
        <v>545</v>
      </c>
      <c r="N45" s="17">
        <v>49.34</v>
      </c>
      <c r="O45" s="17">
        <v>1077</v>
      </c>
      <c r="P45" s="17">
        <v>385.25</v>
      </c>
      <c r="Q45" s="17">
        <v>0</v>
      </c>
      <c r="R45" s="17">
        <v>0</v>
      </c>
      <c r="S45" s="17">
        <v>0</v>
      </c>
      <c r="T45" s="17">
        <v>600</v>
      </c>
      <c r="U45" s="17">
        <v>39633.25</v>
      </c>
      <c r="V45" s="17">
        <v>67224.55</v>
      </c>
      <c r="W45" s="17">
        <v>56607.040000000001</v>
      </c>
      <c r="X45" s="17">
        <v>382710.6</v>
      </c>
      <c r="Y45" s="17">
        <v>72473.52</v>
      </c>
      <c r="Z45" s="17">
        <v>2435</v>
      </c>
      <c r="AA45" s="17">
        <v>361</v>
      </c>
      <c r="AB45" s="17">
        <v>0</v>
      </c>
      <c r="AC45" s="17">
        <v>3790.1</v>
      </c>
      <c r="AD45" s="17">
        <v>0</v>
      </c>
      <c r="AE45" s="17">
        <v>26998.29</v>
      </c>
      <c r="AF45" s="17">
        <v>122.53</v>
      </c>
      <c r="AG45" s="17">
        <v>0</v>
      </c>
      <c r="AH45" s="17">
        <v>3145</v>
      </c>
      <c r="AI45" s="17">
        <v>8010.88</v>
      </c>
      <c r="AJ45" s="17">
        <v>7590.1</v>
      </c>
      <c r="AK45" s="17">
        <v>0</v>
      </c>
      <c r="AL45" s="17">
        <v>0</v>
      </c>
      <c r="AM45" s="17">
        <v>0</v>
      </c>
      <c r="AN45" s="17">
        <v>85.5</v>
      </c>
      <c r="AO45" s="17">
        <v>371069.68</v>
      </c>
      <c r="AP45" s="17">
        <v>779025.49</v>
      </c>
      <c r="AQ45" s="17">
        <v>19230.2</v>
      </c>
      <c r="AR45" s="17">
        <v>17298.669999999998</v>
      </c>
      <c r="AS45" s="17">
        <v>47733.14</v>
      </c>
      <c r="AT45" s="17">
        <v>20783</v>
      </c>
      <c r="AU45" s="17">
        <v>2031749.7699999998</v>
      </c>
      <c r="AW45" s="16" t="s">
        <v>96</v>
      </c>
      <c r="AX45" s="17">
        <f t="shared" si="0"/>
        <v>652105.23</v>
      </c>
      <c r="AY45" s="17">
        <f t="shared" si="1"/>
        <v>1224631.81</v>
      </c>
      <c r="AZ45" s="17">
        <f t="shared" si="2"/>
        <v>50379.59</v>
      </c>
      <c r="BA45" s="17">
        <f t="shared" si="3"/>
        <v>31517</v>
      </c>
      <c r="BB45" s="17">
        <f t="shared" si="4"/>
        <v>73116.14</v>
      </c>
      <c r="BC45" s="27">
        <f t="shared" si="5"/>
        <v>2031749.77</v>
      </c>
    </row>
    <row r="46" spans="1:55" x14ac:dyDescent="0.3">
      <c r="A46" s="16" t="s">
        <v>97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682.3</v>
      </c>
      <c r="H46" s="17">
        <v>0</v>
      </c>
      <c r="I46" s="17">
        <v>0</v>
      </c>
      <c r="J46" s="17">
        <v>847.55</v>
      </c>
      <c r="K46" s="17">
        <v>0</v>
      </c>
      <c r="L46" s="17">
        <v>0</v>
      </c>
      <c r="M46" s="17">
        <v>0</v>
      </c>
      <c r="N46" s="17">
        <v>0</v>
      </c>
      <c r="O46" s="17">
        <v>453.4</v>
      </c>
      <c r="P46" s="17">
        <v>0</v>
      </c>
      <c r="Q46" s="17">
        <v>0</v>
      </c>
      <c r="R46" s="17">
        <v>0</v>
      </c>
      <c r="S46" s="17">
        <v>0</v>
      </c>
      <c r="T46" s="17">
        <v>173.75</v>
      </c>
      <c r="U46" s="17">
        <v>354.15</v>
      </c>
      <c r="V46" s="17">
        <v>1205.3</v>
      </c>
      <c r="W46" s="17">
        <v>114.65</v>
      </c>
      <c r="X46" s="17">
        <v>126.1</v>
      </c>
      <c r="Y46" s="17">
        <v>0</v>
      </c>
      <c r="Z46" s="17">
        <v>851.4</v>
      </c>
      <c r="AA46" s="17">
        <v>271.7</v>
      </c>
      <c r="AB46" s="17">
        <v>0</v>
      </c>
      <c r="AC46" s="17">
        <v>76.2</v>
      </c>
      <c r="AD46" s="17">
        <v>0</v>
      </c>
      <c r="AE46" s="17">
        <v>126.25</v>
      </c>
      <c r="AF46" s="17">
        <v>0</v>
      </c>
      <c r="AG46" s="17">
        <v>0</v>
      </c>
      <c r="AH46" s="17">
        <v>0</v>
      </c>
      <c r="AI46" s="17">
        <v>391.3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29220.21</v>
      </c>
      <c r="AP46" s="17">
        <v>59096.4</v>
      </c>
      <c r="AQ46" s="17">
        <v>1029.05</v>
      </c>
      <c r="AR46" s="17">
        <v>322.75</v>
      </c>
      <c r="AS46" s="17">
        <v>15425.5</v>
      </c>
      <c r="AT46" s="17">
        <v>0</v>
      </c>
      <c r="AU46" s="17">
        <v>110767.96</v>
      </c>
      <c r="AW46" s="16" t="s">
        <v>97</v>
      </c>
      <c r="AX46" s="17">
        <f t="shared" si="0"/>
        <v>20092.099999999999</v>
      </c>
      <c r="AY46" s="17">
        <f t="shared" si="1"/>
        <v>89172.66</v>
      </c>
      <c r="AZ46" s="17">
        <f t="shared" si="2"/>
        <v>1503.1999999999998</v>
      </c>
      <c r="BA46" s="17">
        <f t="shared" si="3"/>
        <v>0</v>
      </c>
      <c r="BB46" s="17">
        <f t="shared" si="4"/>
        <v>0</v>
      </c>
      <c r="BC46" s="27">
        <f t="shared" si="5"/>
        <v>110767.96</v>
      </c>
    </row>
    <row r="47" spans="1:55" x14ac:dyDescent="0.3">
      <c r="A47" s="16" t="s">
        <v>98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9799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223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6781</v>
      </c>
      <c r="AP47" s="17">
        <v>329</v>
      </c>
      <c r="AQ47" s="17">
        <v>13</v>
      </c>
      <c r="AR47" s="17">
        <v>1175</v>
      </c>
      <c r="AS47" s="17">
        <v>32664.17</v>
      </c>
      <c r="AT47" s="17">
        <v>0</v>
      </c>
      <c r="AU47" s="17">
        <v>50984.17</v>
      </c>
      <c r="AW47" s="16" t="s">
        <v>98</v>
      </c>
      <c r="AX47" s="17">
        <f t="shared" si="0"/>
        <v>43638.17</v>
      </c>
      <c r="AY47" s="17">
        <f t="shared" si="1"/>
        <v>7110</v>
      </c>
      <c r="AZ47" s="17">
        <f t="shared" si="2"/>
        <v>236</v>
      </c>
      <c r="BA47" s="17">
        <f t="shared" si="3"/>
        <v>0</v>
      </c>
      <c r="BB47" s="17">
        <f t="shared" si="4"/>
        <v>0</v>
      </c>
      <c r="BC47" s="27">
        <f t="shared" si="5"/>
        <v>50984.17</v>
      </c>
    </row>
    <row r="48" spans="1:55" x14ac:dyDescent="0.3">
      <c r="A48" s="16" t="s">
        <v>99</v>
      </c>
      <c r="B48" s="17">
        <v>60094.45</v>
      </c>
      <c r="C48" s="17">
        <v>12668.14</v>
      </c>
      <c r="D48" s="17">
        <v>0</v>
      </c>
      <c r="E48" s="17">
        <v>0</v>
      </c>
      <c r="F48" s="17">
        <v>0</v>
      </c>
      <c r="G48" s="17">
        <v>124.61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533</v>
      </c>
      <c r="R48" s="17">
        <v>0</v>
      </c>
      <c r="S48" s="17">
        <v>0</v>
      </c>
      <c r="T48" s="17">
        <v>479.2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214493</v>
      </c>
      <c r="AI48" s="17">
        <v>0</v>
      </c>
      <c r="AJ48" s="17">
        <v>0</v>
      </c>
      <c r="AK48" s="17">
        <v>0</v>
      </c>
      <c r="AL48" s="17">
        <v>131.19999999999999</v>
      </c>
      <c r="AM48" s="17">
        <v>0</v>
      </c>
      <c r="AN48" s="17">
        <v>0</v>
      </c>
      <c r="AO48" s="17">
        <v>6580.89</v>
      </c>
      <c r="AP48" s="17">
        <v>2954.62</v>
      </c>
      <c r="AQ48" s="17">
        <v>0</v>
      </c>
      <c r="AR48" s="17">
        <v>0</v>
      </c>
      <c r="AS48" s="17">
        <v>0</v>
      </c>
      <c r="AT48" s="17">
        <v>73117.95</v>
      </c>
      <c r="AU48" s="17">
        <v>371177.06</v>
      </c>
      <c r="AW48" s="16" t="s">
        <v>99</v>
      </c>
      <c r="AX48" s="17">
        <f t="shared" si="0"/>
        <v>0</v>
      </c>
      <c r="AY48" s="17">
        <f t="shared" si="1"/>
        <v>10139.32</v>
      </c>
      <c r="AZ48" s="17">
        <f t="shared" si="2"/>
        <v>0</v>
      </c>
      <c r="BA48" s="17">
        <f t="shared" si="3"/>
        <v>348369.60000000003</v>
      </c>
      <c r="BB48" s="17">
        <f t="shared" si="4"/>
        <v>12668.14</v>
      </c>
      <c r="BC48" s="27">
        <f t="shared" si="5"/>
        <v>371177.06000000006</v>
      </c>
    </row>
    <row r="49" spans="1:55" x14ac:dyDescent="0.3">
      <c r="A49" s="16" t="s">
        <v>100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2.5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2654</v>
      </c>
      <c r="AP49" s="17">
        <v>598</v>
      </c>
      <c r="AQ49" s="17">
        <v>36</v>
      </c>
      <c r="AR49" s="17">
        <v>20</v>
      </c>
      <c r="AS49" s="17">
        <v>6442.41</v>
      </c>
      <c r="AT49" s="17">
        <v>0</v>
      </c>
      <c r="AU49" s="17">
        <v>9752.91</v>
      </c>
      <c r="AW49" s="16" t="s">
        <v>100</v>
      </c>
      <c r="AX49" s="17">
        <f t="shared" si="0"/>
        <v>6462.41</v>
      </c>
      <c r="AY49" s="17">
        <f t="shared" si="1"/>
        <v>3254.5</v>
      </c>
      <c r="AZ49" s="17">
        <f t="shared" si="2"/>
        <v>36</v>
      </c>
      <c r="BA49" s="17">
        <f t="shared" si="3"/>
        <v>0</v>
      </c>
      <c r="BB49" s="17">
        <f t="shared" si="4"/>
        <v>0</v>
      </c>
      <c r="BC49" s="27">
        <f t="shared" si="5"/>
        <v>9752.91</v>
      </c>
    </row>
    <row r="50" spans="1:55" x14ac:dyDescent="0.3">
      <c r="A50" s="16" t="s">
        <v>101</v>
      </c>
      <c r="B50" s="17">
        <v>0</v>
      </c>
      <c r="C50" s="17">
        <v>24.1</v>
      </c>
      <c r="D50" s="17">
        <v>0</v>
      </c>
      <c r="E50" s="17">
        <v>0</v>
      </c>
      <c r="F50" s="17">
        <v>0</v>
      </c>
      <c r="G50" s="17">
        <v>73.58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13005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1717</v>
      </c>
      <c r="U50" s="17">
        <v>0</v>
      </c>
      <c r="V50" s="17">
        <v>0</v>
      </c>
      <c r="W50" s="17">
        <v>0</v>
      </c>
      <c r="X50" s="17">
        <v>12316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4.5</v>
      </c>
      <c r="AF50" s="17">
        <v>0</v>
      </c>
      <c r="AG50" s="17">
        <v>0</v>
      </c>
      <c r="AH50" s="17">
        <v>0</v>
      </c>
      <c r="AI50" s="17">
        <v>0</v>
      </c>
      <c r="AJ50" s="17">
        <v>139</v>
      </c>
      <c r="AK50" s="17">
        <v>0</v>
      </c>
      <c r="AL50" s="17">
        <v>0</v>
      </c>
      <c r="AM50" s="17">
        <v>0</v>
      </c>
      <c r="AN50" s="17">
        <v>0</v>
      </c>
      <c r="AO50" s="17">
        <v>11487.51</v>
      </c>
      <c r="AP50" s="17">
        <v>33575.67</v>
      </c>
      <c r="AQ50" s="17">
        <v>594.35</v>
      </c>
      <c r="AR50" s="17">
        <v>102</v>
      </c>
      <c r="AS50" s="17">
        <v>477</v>
      </c>
      <c r="AT50" s="17">
        <v>0</v>
      </c>
      <c r="AU50" s="17">
        <v>73515.710000000006</v>
      </c>
      <c r="AW50" s="16" t="s">
        <v>101</v>
      </c>
      <c r="AX50" s="17">
        <f t="shared" si="0"/>
        <v>13034</v>
      </c>
      <c r="AY50" s="17">
        <f t="shared" si="1"/>
        <v>59858.759999999995</v>
      </c>
      <c r="AZ50" s="17">
        <f t="shared" si="2"/>
        <v>598.85</v>
      </c>
      <c r="BA50" s="17">
        <f t="shared" si="3"/>
        <v>0</v>
      </c>
      <c r="BB50" s="17">
        <f t="shared" si="4"/>
        <v>24.1</v>
      </c>
      <c r="BC50" s="27">
        <f t="shared" si="5"/>
        <v>73515.710000000006</v>
      </c>
    </row>
    <row r="51" spans="1:55" x14ac:dyDescent="0.3">
      <c r="A51" s="16" t="s">
        <v>102</v>
      </c>
      <c r="B51" s="17">
        <v>0</v>
      </c>
      <c r="C51" s="17">
        <v>354.68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1438.02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29</v>
      </c>
      <c r="AF51" s="17">
        <v>0</v>
      </c>
      <c r="AG51" s="17">
        <v>0</v>
      </c>
      <c r="AH51" s="17">
        <v>0</v>
      </c>
      <c r="AI51" s="17">
        <v>0</v>
      </c>
      <c r="AJ51" s="17">
        <v>8.92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395.15</v>
      </c>
      <c r="AT51" s="17">
        <v>0</v>
      </c>
      <c r="AU51" s="17">
        <v>2225.77</v>
      </c>
      <c r="AW51" s="16" t="s">
        <v>102</v>
      </c>
      <c r="AX51" s="17">
        <f t="shared" si="0"/>
        <v>404.07</v>
      </c>
      <c r="AY51" s="17">
        <f t="shared" si="1"/>
        <v>0</v>
      </c>
      <c r="AZ51" s="17">
        <f t="shared" si="2"/>
        <v>29</v>
      </c>
      <c r="BA51" s="17">
        <f t="shared" si="3"/>
        <v>0</v>
      </c>
      <c r="BB51" s="17">
        <f t="shared" si="4"/>
        <v>1792.7</v>
      </c>
      <c r="BC51" s="27">
        <f t="shared" si="5"/>
        <v>2225.77</v>
      </c>
    </row>
    <row r="52" spans="1:55" x14ac:dyDescent="0.3">
      <c r="A52" s="16" t="s">
        <v>103</v>
      </c>
      <c r="B52" s="17">
        <v>0</v>
      </c>
      <c r="C52" s="17">
        <v>2.2999999999999998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2.2999999999999998</v>
      </c>
      <c r="AW52" s="16" t="s">
        <v>103</v>
      </c>
      <c r="AX52" s="17">
        <f t="shared" si="0"/>
        <v>0</v>
      </c>
      <c r="AY52" s="17">
        <f t="shared" si="1"/>
        <v>0</v>
      </c>
      <c r="AZ52" s="17">
        <f t="shared" si="2"/>
        <v>0</v>
      </c>
      <c r="BA52" s="17">
        <f t="shared" si="3"/>
        <v>0</v>
      </c>
      <c r="BB52" s="17">
        <f t="shared" si="4"/>
        <v>2.2999999999999998</v>
      </c>
      <c r="BC52" s="27">
        <f t="shared" si="5"/>
        <v>2.2999999999999998</v>
      </c>
    </row>
    <row r="53" spans="1:55" x14ac:dyDescent="0.3">
      <c r="A53" s="16" t="s">
        <v>104</v>
      </c>
      <c r="B53" s="17">
        <v>19.21</v>
      </c>
      <c r="C53" s="17">
        <v>12.1</v>
      </c>
      <c r="D53" s="17">
        <v>0</v>
      </c>
      <c r="E53" s="17">
        <v>0</v>
      </c>
      <c r="F53" s="17">
        <v>0</v>
      </c>
      <c r="G53" s="17">
        <v>10397.219999999999</v>
      </c>
      <c r="H53" s="17">
        <v>0</v>
      </c>
      <c r="I53" s="17">
        <v>601</v>
      </c>
      <c r="J53" s="17">
        <v>2674</v>
      </c>
      <c r="K53" s="17">
        <v>108482.21</v>
      </c>
      <c r="L53" s="17">
        <v>0</v>
      </c>
      <c r="M53" s="17">
        <v>0</v>
      </c>
      <c r="N53" s="17">
        <v>0</v>
      </c>
      <c r="O53" s="17">
        <v>361</v>
      </c>
      <c r="P53" s="17">
        <v>25.04</v>
      </c>
      <c r="Q53" s="17">
        <v>0</v>
      </c>
      <c r="R53" s="17">
        <v>0</v>
      </c>
      <c r="S53" s="17">
        <v>0</v>
      </c>
      <c r="T53" s="17">
        <v>29.75</v>
      </c>
      <c r="U53" s="17">
        <v>299074.07</v>
      </c>
      <c r="V53" s="17">
        <v>475143.44</v>
      </c>
      <c r="W53" s="17">
        <v>41394.85</v>
      </c>
      <c r="X53" s="17">
        <v>53706.14</v>
      </c>
      <c r="Y53" s="17">
        <v>25</v>
      </c>
      <c r="Z53" s="17">
        <v>168411.75</v>
      </c>
      <c r="AA53" s="17">
        <v>0</v>
      </c>
      <c r="AB53" s="17">
        <v>0</v>
      </c>
      <c r="AC53" s="17">
        <v>607.23</v>
      </c>
      <c r="AD53" s="17">
        <v>0</v>
      </c>
      <c r="AE53" s="17">
        <v>4993.1099999999997</v>
      </c>
      <c r="AF53" s="17">
        <v>0</v>
      </c>
      <c r="AG53" s="17">
        <v>0</v>
      </c>
      <c r="AH53" s="17">
        <v>0</v>
      </c>
      <c r="AI53" s="17">
        <v>6448.7</v>
      </c>
      <c r="AJ53" s="17">
        <v>2218.85</v>
      </c>
      <c r="AK53" s="17">
        <v>0</v>
      </c>
      <c r="AL53" s="17">
        <v>0</v>
      </c>
      <c r="AM53" s="17">
        <v>0</v>
      </c>
      <c r="AN53" s="17">
        <v>18</v>
      </c>
      <c r="AO53" s="17">
        <v>75342.820000000007</v>
      </c>
      <c r="AP53" s="17">
        <v>38297.43</v>
      </c>
      <c r="AQ53" s="17">
        <v>1063.67</v>
      </c>
      <c r="AR53" s="17">
        <v>6128.13</v>
      </c>
      <c r="AS53" s="17">
        <v>25780.54</v>
      </c>
      <c r="AT53" s="17">
        <v>0</v>
      </c>
      <c r="AU53" s="17">
        <v>1321255.26</v>
      </c>
      <c r="AW53" s="16" t="s">
        <v>104</v>
      </c>
      <c r="AX53" s="17">
        <f t="shared" si="0"/>
        <v>1190424.68</v>
      </c>
      <c r="AY53" s="17">
        <f t="shared" si="1"/>
        <v>124067.22</v>
      </c>
      <c r="AZ53" s="17">
        <f t="shared" si="2"/>
        <v>6664.01</v>
      </c>
      <c r="BA53" s="17">
        <f t="shared" si="3"/>
        <v>19.21</v>
      </c>
      <c r="BB53" s="17">
        <f t="shared" si="4"/>
        <v>80.14</v>
      </c>
      <c r="BC53" s="27">
        <f t="shared" si="5"/>
        <v>1321255.2599999998</v>
      </c>
    </row>
    <row r="54" spans="1:55" x14ac:dyDescent="0.3">
      <c r="A54" s="16" t="s">
        <v>105</v>
      </c>
      <c r="B54" s="17">
        <v>2481.29</v>
      </c>
      <c r="C54" s="17">
        <v>0</v>
      </c>
      <c r="D54" s="17">
        <v>0</v>
      </c>
      <c r="E54" s="17">
        <v>0</v>
      </c>
      <c r="F54" s="17">
        <v>0</v>
      </c>
      <c r="G54" s="17">
        <v>27119.97</v>
      </c>
      <c r="H54" s="17">
        <v>4897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1694.1</v>
      </c>
      <c r="U54" s="17">
        <v>23705.68</v>
      </c>
      <c r="V54" s="17">
        <v>37399.160000000003</v>
      </c>
      <c r="W54" s="17">
        <v>168</v>
      </c>
      <c r="X54" s="17">
        <v>11001.98</v>
      </c>
      <c r="Y54" s="17">
        <v>0</v>
      </c>
      <c r="Z54" s="17">
        <v>263</v>
      </c>
      <c r="AA54" s="17">
        <v>0</v>
      </c>
      <c r="AB54" s="17">
        <v>1393</v>
      </c>
      <c r="AC54" s="17">
        <v>805.83</v>
      </c>
      <c r="AD54" s="17">
        <v>0</v>
      </c>
      <c r="AE54" s="17">
        <v>3557.09</v>
      </c>
      <c r="AF54" s="17">
        <v>0</v>
      </c>
      <c r="AG54" s="17">
        <v>0</v>
      </c>
      <c r="AH54" s="17">
        <v>26017.85</v>
      </c>
      <c r="AI54" s="17">
        <v>1528.74</v>
      </c>
      <c r="AJ54" s="17">
        <v>3346.03</v>
      </c>
      <c r="AK54" s="17">
        <v>0</v>
      </c>
      <c r="AL54" s="17">
        <v>1025.32</v>
      </c>
      <c r="AM54" s="17">
        <v>0</v>
      </c>
      <c r="AN54" s="17">
        <v>11.2</v>
      </c>
      <c r="AO54" s="17">
        <v>168597.8</v>
      </c>
      <c r="AP54" s="17">
        <v>65029.78</v>
      </c>
      <c r="AQ54" s="17">
        <v>4892.8</v>
      </c>
      <c r="AR54" s="17">
        <v>2389.91</v>
      </c>
      <c r="AS54" s="17">
        <v>38999.18</v>
      </c>
      <c r="AT54" s="17">
        <v>1578.18</v>
      </c>
      <c r="AU54" s="17">
        <v>427902.88999999996</v>
      </c>
      <c r="AW54" s="16" t="s">
        <v>105</v>
      </c>
      <c r="AX54" s="17">
        <f t="shared" si="0"/>
        <v>120194.68000000002</v>
      </c>
      <c r="AY54" s="17">
        <f t="shared" si="1"/>
        <v>267338.65000000002</v>
      </c>
      <c r="AZ54" s="17">
        <f t="shared" si="2"/>
        <v>9255.7200000000012</v>
      </c>
      <c r="BA54" s="17">
        <f t="shared" si="3"/>
        <v>31102.639999999999</v>
      </c>
      <c r="BB54" s="17">
        <f t="shared" si="4"/>
        <v>11.2</v>
      </c>
      <c r="BC54" s="27">
        <f t="shared" si="5"/>
        <v>427902.89000000007</v>
      </c>
    </row>
    <row r="55" spans="1:55" x14ac:dyDescent="0.3">
      <c r="A55" s="16" t="s">
        <v>106</v>
      </c>
      <c r="B55" s="17">
        <v>154.56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1125.22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408</v>
      </c>
      <c r="AP55" s="17">
        <v>0</v>
      </c>
      <c r="AQ55" s="17">
        <v>0</v>
      </c>
      <c r="AR55" s="17">
        <v>0</v>
      </c>
      <c r="AS55" s="17">
        <v>0</v>
      </c>
      <c r="AT55" s="17">
        <v>1171.2</v>
      </c>
      <c r="AU55" s="17">
        <v>2858.98</v>
      </c>
      <c r="AW55" s="16" t="s">
        <v>106</v>
      </c>
      <c r="AX55" s="17">
        <f t="shared" si="0"/>
        <v>0</v>
      </c>
      <c r="AY55" s="17">
        <f t="shared" si="1"/>
        <v>408</v>
      </c>
      <c r="AZ55" s="17">
        <f t="shared" si="2"/>
        <v>0</v>
      </c>
      <c r="BA55" s="17">
        <f t="shared" si="3"/>
        <v>2450.98</v>
      </c>
      <c r="BB55" s="17">
        <f t="shared" si="4"/>
        <v>0</v>
      </c>
      <c r="BC55" s="27">
        <f t="shared" si="5"/>
        <v>2858.98</v>
      </c>
    </row>
    <row r="56" spans="1:55" x14ac:dyDescent="0.3">
      <c r="A56" s="16" t="s">
        <v>107</v>
      </c>
      <c r="B56" s="17">
        <v>3037.21</v>
      </c>
      <c r="C56" s="17">
        <v>51</v>
      </c>
      <c r="D56" s="17">
        <v>0</v>
      </c>
      <c r="E56" s="17">
        <v>0</v>
      </c>
      <c r="F56" s="17">
        <v>0</v>
      </c>
      <c r="G56" s="17">
        <v>2569.9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765.2</v>
      </c>
      <c r="AD56" s="17">
        <v>0</v>
      </c>
      <c r="AE56" s="17">
        <v>653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41510.26</v>
      </c>
      <c r="AP56" s="17">
        <v>8269.9</v>
      </c>
      <c r="AQ56" s="17">
        <v>1216.95</v>
      </c>
      <c r="AR56" s="17">
        <v>0</v>
      </c>
      <c r="AS56" s="17">
        <v>17760.21</v>
      </c>
      <c r="AT56" s="17">
        <v>0</v>
      </c>
      <c r="AU56" s="17">
        <v>75833.63</v>
      </c>
      <c r="AW56" s="16" t="s">
        <v>107</v>
      </c>
      <c r="AX56" s="17">
        <f t="shared" si="0"/>
        <v>17760.21</v>
      </c>
      <c r="AY56" s="17">
        <f t="shared" si="1"/>
        <v>52350.060000000005</v>
      </c>
      <c r="AZ56" s="17">
        <f t="shared" si="2"/>
        <v>2635.15</v>
      </c>
      <c r="BA56" s="17">
        <f t="shared" si="3"/>
        <v>3037.21</v>
      </c>
      <c r="BB56" s="17">
        <f t="shared" si="4"/>
        <v>51</v>
      </c>
      <c r="BC56" s="27">
        <f t="shared" si="5"/>
        <v>75833.63</v>
      </c>
    </row>
    <row r="57" spans="1:55" x14ac:dyDescent="0.3">
      <c r="A57" s="16" t="s">
        <v>108</v>
      </c>
      <c r="B57" s="17">
        <v>0</v>
      </c>
      <c r="C57" s="17">
        <v>0</v>
      </c>
      <c r="D57" s="17">
        <v>0</v>
      </c>
      <c r="E57" s="17">
        <v>0</v>
      </c>
      <c r="F57" s="17">
        <v>2.48</v>
      </c>
      <c r="G57" s="17">
        <v>22285.67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25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865.05</v>
      </c>
      <c r="U57" s="17">
        <v>131.9</v>
      </c>
      <c r="V57" s="17">
        <v>648.33000000000004</v>
      </c>
      <c r="W57" s="17">
        <v>39.299999999999997</v>
      </c>
      <c r="X57" s="17">
        <v>21540.84</v>
      </c>
      <c r="Y57" s="17">
        <v>0</v>
      </c>
      <c r="Z57" s="17">
        <v>0</v>
      </c>
      <c r="AA57" s="17">
        <v>11</v>
      </c>
      <c r="AB57" s="17">
        <v>0</v>
      </c>
      <c r="AC57" s="17">
        <v>2387.5500000000002</v>
      </c>
      <c r="AD57" s="17">
        <v>0</v>
      </c>
      <c r="AE57" s="17">
        <v>35976.129999999997</v>
      </c>
      <c r="AF57" s="17">
        <v>0</v>
      </c>
      <c r="AG57" s="17">
        <v>0</v>
      </c>
      <c r="AH57" s="17">
        <v>0</v>
      </c>
      <c r="AI57" s="17">
        <v>900.96</v>
      </c>
      <c r="AJ57" s="17">
        <v>58.82</v>
      </c>
      <c r="AK57" s="17">
        <v>7</v>
      </c>
      <c r="AL57" s="17">
        <v>0</v>
      </c>
      <c r="AM57" s="17">
        <v>0</v>
      </c>
      <c r="AN57" s="17">
        <v>797.22</v>
      </c>
      <c r="AO57" s="17">
        <v>123961.43</v>
      </c>
      <c r="AP57" s="17">
        <v>203977.61</v>
      </c>
      <c r="AQ57" s="17">
        <v>636.4</v>
      </c>
      <c r="AR57" s="17">
        <v>2092.09</v>
      </c>
      <c r="AS57" s="17">
        <v>17283.490000000002</v>
      </c>
      <c r="AT57" s="17">
        <v>0</v>
      </c>
      <c r="AU57" s="17">
        <v>433628.27</v>
      </c>
      <c r="AW57" s="16" t="s">
        <v>108</v>
      </c>
      <c r="AX57" s="17">
        <f t="shared" si="0"/>
        <v>42695.729999999996</v>
      </c>
      <c r="AY57" s="17">
        <f t="shared" si="1"/>
        <v>351092.24</v>
      </c>
      <c r="AZ57" s="17">
        <f t="shared" si="2"/>
        <v>39011.08</v>
      </c>
      <c r="BA57" s="17">
        <f t="shared" si="3"/>
        <v>7</v>
      </c>
      <c r="BB57" s="17">
        <f t="shared" si="4"/>
        <v>822.22</v>
      </c>
      <c r="BC57" s="27">
        <f t="shared" si="5"/>
        <v>433628.26999999996</v>
      </c>
    </row>
    <row r="58" spans="1:55" x14ac:dyDescent="0.3">
      <c r="A58" s="16" t="s">
        <v>109</v>
      </c>
      <c r="B58" s="17">
        <v>0</v>
      </c>
      <c r="C58" s="17">
        <v>6.28</v>
      </c>
      <c r="D58" s="17">
        <v>0</v>
      </c>
      <c r="E58" s="17">
        <v>0</v>
      </c>
      <c r="F58" s="17">
        <v>0</v>
      </c>
      <c r="G58" s="17">
        <v>1671.25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501</v>
      </c>
      <c r="Y58" s="17">
        <v>0</v>
      </c>
      <c r="Z58" s="17">
        <v>0</v>
      </c>
      <c r="AA58" s="17">
        <v>0</v>
      </c>
      <c r="AB58" s="17">
        <v>0</v>
      </c>
      <c r="AC58" s="17">
        <v>466.3</v>
      </c>
      <c r="AD58" s="17">
        <v>0</v>
      </c>
      <c r="AE58" s="17">
        <v>634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14394.9</v>
      </c>
      <c r="AP58" s="17">
        <v>5772.8</v>
      </c>
      <c r="AQ58" s="17">
        <v>618.1</v>
      </c>
      <c r="AR58" s="17">
        <v>0</v>
      </c>
      <c r="AS58" s="17">
        <v>2042.45</v>
      </c>
      <c r="AT58" s="17">
        <v>0</v>
      </c>
      <c r="AU58" s="17">
        <v>26107.079999999998</v>
      </c>
      <c r="AW58" s="16" t="s">
        <v>109</v>
      </c>
      <c r="AX58" s="17">
        <f t="shared" si="0"/>
        <v>2543.4499999999998</v>
      </c>
      <c r="AY58" s="17">
        <f t="shared" si="1"/>
        <v>21838.95</v>
      </c>
      <c r="AZ58" s="17">
        <f t="shared" si="2"/>
        <v>1718.4</v>
      </c>
      <c r="BA58" s="17">
        <f t="shared" si="3"/>
        <v>0</v>
      </c>
      <c r="BB58" s="17">
        <f t="shared" si="4"/>
        <v>6.28</v>
      </c>
      <c r="BC58" s="27">
        <f t="shared" si="5"/>
        <v>26107.08</v>
      </c>
    </row>
    <row r="59" spans="1:55" x14ac:dyDescent="0.3">
      <c r="A59" s="16" t="s">
        <v>110</v>
      </c>
      <c r="B59" s="17">
        <v>56.12</v>
      </c>
      <c r="C59" s="17">
        <v>6.53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350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7.12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419.77</v>
      </c>
      <c r="AW59" s="16" t="s">
        <v>110</v>
      </c>
      <c r="AX59" s="17">
        <f t="shared" si="0"/>
        <v>0</v>
      </c>
      <c r="AY59" s="17">
        <f t="shared" si="1"/>
        <v>350</v>
      </c>
      <c r="AZ59" s="17">
        <f t="shared" si="2"/>
        <v>0</v>
      </c>
      <c r="BA59" s="17">
        <f t="shared" si="3"/>
        <v>56.12</v>
      </c>
      <c r="BB59" s="17">
        <f t="shared" si="4"/>
        <v>13.65</v>
      </c>
      <c r="BC59" s="27">
        <f t="shared" si="5"/>
        <v>419.77</v>
      </c>
    </row>
    <row r="60" spans="1:55" x14ac:dyDescent="0.3">
      <c r="A60" s="16" t="s">
        <v>111</v>
      </c>
      <c r="B60" s="17">
        <v>512</v>
      </c>
      <c r="C60" s="17">
        <v>0</v>
      </c>
      <c r="D60" s="17">
        <v>0</v>
      </c>
      <c r="E60" s="17">
        <v>0</v>
      </c>
      <c r="F60" s="17">
        <v>0</v>
      </c>
      <c r="G60" s="17">
        <v>928.95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715.3</v>
      </c>
      <c r="N60" s="17">
        <v>0</v>
      </c>
      <c r="O60" s="17">
        <v>0</v>
      </c>
      <c r="P60" s="17">
        <v>0</v>
      </c>
      <c r="Q60" s="17">
        <v>0</v>
      </c>
      <c r="R60" s="17">
        <v>323.75</v>
      </c>
      <c r="S60" s="17">
        <v>0</v>
      </c>
      <c r="T60" s="17">
        <v>3859.5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7415.8</v>
      </c>
      <c r="AD60" s="17">
        <v>0</v>
      </c>
      <c r="AE60" s="17">
        <v>8474.9500000000007</v>
      </c>
      <c r="AF60" s="17">
        <v>99.63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210622.66</v>
      </c>
      <c r="AP60" s="17">
        <v>18646.2</v>
      </c>
      <c r="AQ60" s="17">
        <v>0</v>
      </c>
      <c r="AR60" s="17">
        <v>0</v>
      </c>
      <c r="AS60" s="17">
        <v>5051.7</v>
      </c>
      <c r="AT60" s="17">
        <v>0</v>
      </c>
      <c r="AU60" s="17">
        <v>256650.44000000003</v>
      </c>
      <c r="AW60" s="16" t="s">
        <v>111</v>
      </c>
      <c r="AX60" s="17">
        <f t="shared" si="0"/>
        <v>5051.7</v>
      </c>
      <c r="AY60" s="17">
        <f t="shared" si="1"/>
        <v>234772.61000000002</v>
      </c>
      <c r="AZ60" s="17">
        <f t="shared" si="2"/>
        <v>16214.5</v>
      </c>
      <c r="BA60" s="17">
        <f t="shared" si="3"/>
        <v>512</v>
      </c>
      <c r="BB60" s="17">
        <f t="shared" si="4"/>
        <v>99.63</v>
      </c>
      <c r="BC60" s="27">
        <f t="shared" si="5"/>
        <v>256650.44000000003</v>
      </c>
    </row>
    <row r="61" spans="1:55" x14ac:dyDescent="0.3">
      <c r="A61" s="16" t="s">
        <v>112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1379.75</v>
      </c>
      <c r="H61" s="17">
        <v>0</v>
      </c>
      <c r="I61" s="17">
        <v>10822.3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310.25</v>
      </c>
      <c r="U61" s="17">
        <v>111362.49</v>
      </c>
      <c r="V61" s="17">
        <v>157108.82999999999</v>
      </c>
      <c r="W61" s="17">
        <v>0</v>
      </c>
      <c r="X61" s="17">
        <v>0</v>
      </c>
      <c r="Y61" s="17">
        <v>0</v>
      </c>
      <c r="Z61" s="17">
        <v>89736.8</v>
      </c>
      <c r="AA61" s="17">
        <v>0</v>
      </c>
      <c r="AB61" s="17">
        <v>0</v>
      </c>
      <c r="AC61" s="17">
        <v>0</v>
      </c>
      <c r="AD61" s="17">
        <v>0</v>
      </c>
      <c r="AE61" s="17">
        <v>42.75</v>
      </c>
      <c r="AF61" s="17">
        <v>138.13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15969.57</v>
      </c>
      <c r="AP61" s="17">
        <v>80885.52</v>
      </c>
      <c r="AQ61" s="17">
        <v>24.98</v>
      </c>
      <c r="AR61" s="17">
        <v>0</v>
      </c>
      <c r="AS61" s="17">
        <v>0</v>
      </c>
      <c r="AT61" s="17">
        <v>0</v>
      </c>
      <c r="AU61" s="17">
        <v>467781.37</v>
      </c>
      <c r="AW61" s="16" t="s">
        <v>112</v>
      </c>
      <c r="AX61" s="17">
        <f t="shared" si="0"/>
        <v>369030.42</v>
      </c>
      <c r="AY61" s="17">
        <f t="shared" si="1"/>
        <v>98545.09</v>
      </c>
      <c r="AZ61" s="17">
        <f t="shared" si="2"/>
        <v>67.73</v>
      </c>
      <c r="BA61" s="17">
        <f t="shared" si="3"/>
        <v>0</v>
      </c>
      <c r="BB61" s="17">
        <f t="shared" si="4"/>
        <v>138.13</v>
      </c>
      <c r="BC61" s="27">
        <f t="shared" si="5"/>
        <v>467781.37</v>
      </c>
    </row>
    <row r="62" spans="1:55" x14ac:dyDescent="0.3">
      <c r="A62" s="16" t="s">
        <v>113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131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131</v>
      </c>
      <c r="AD62" s="17">
        <v>0</v>
      </c>
      <c r="AE62" s="17">
        <v>621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14827.3</v>
      </c>
      <c r="AP62" s="17">
        <v>120</v>
      </c>
      <c r="AQ62" s="17">
        <v>2110</v>
      </c>
      <c r="AR62" s="17">
        <v>152</v>
      </c>
      <c r="AS62" s="17">
        <v>7639</v>
      </c>
      <c r="AT62" s="17">
        <v>0</v>
      </c>
      <c r="AU62" s="17">
        <v>25731.3</v>
      </c>
      <c r="AW62" s="16" t="s">
        <v>113</v>
      </c>
      <c r="AX62" s="17">
        <f t="shared" si="0"/>
        <v>7791</v>
      </c>
      <c r="AY62" s="17">
        <f t="shared" si="1"/>
        <v>15078.3</v>
      </c>
      <c r="AZ62" s="17">
        <f t="shared" si="2"/>
        <v>2862</v>
      </c>
      <c r="BA62" s="17">
        <f t="shared" si="3"/>
        <v>0</v>
      </c>
      <c r="BB62" s="17">
        <f t="shared" si="4"/>
        <v>0</v>
      </c>
      <c r="BC62" s="27">
        <f t="shared" si="5"/>
        <v>25731.3</v>
      </c>
    </row>
    <row r="63" spans="1:55" x14ac:dyDescent="0.3">
      <c r="A63" s="16" t="s">
        <v>114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5145.99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44.95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502.55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829.65</v>
      </c>
      <c r="AD63" s="17">
        <v>0</v>
      </c>
      <c r="AE63" s="17">
        <v>1042.3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53463.39</v>
      </c>
      <c r="AP63" s="17">
        <v>25850.43</v>
      </c>
      <c r="AQ63" s="17">
        <v>2382.4499999999998</v>
      </c>
      <c r="AR63" s="17">
        <v>0</v>
      </c>
      <c r="AS63" s="17">
        <v>0</v>
      </c>
      <c r="AT63" s="17">
        <v>0</v>
      </c>
      <c r="AU63" s="17">
        <v>89261.71</v>
      </c>
      <c r="AW63" s="16" t="s">
        <v>114</v>
      </c>
      <c r="AX63" s="17">
        <f t="shared" si="0"/>
        <v>0</v>
      </c>
      <c r="AY63" s="17">
        <f t="shared" si="1"/>
        <v>85007.31</v>
      </c>
      <c r="AZ63" s="17">
        <f t="shared" si="2"/>
        <v>4254.3999999999996</v>
      </c>
      <c r="BA63" s="17">
        <f t="shared" si="3"/>
        <v>0</v>
      </c>
      <c r="BB63" s="17">
        <f t="shared" si="4"/>
        <v>0</v>
      </c>
      <c r="BC63" s="27">
        <f t="shared" si="5"/>
        <v>89261.709999999992</v>
      </c>
    </row>
    <row r="64" spans="1:55" x14ac:dyDescent="0.3">
      <c r="A64" s="16" t="s">
        <v>115</v>
      </c>
      <c r="B64" s="17">
        <v>0</v>
      </c>
      <c r="C64" s="17">
        <v>0</v>
      </c>
      <c r="D64" s="17">
        <v>0</v>
      </c>
      <c r="E64" s="17">
        <v>0</v>
      </c>
      <c r="F64" s="17">
        <v>21</v>
      </c>
      <c r="G64" s="17">
        <v>951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80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419</v>
      </c>
      <c r="V64" s="17">
        <v>22</v>
      </c>
      <c r="W64" s="17">
        <v>0</v>
      </c>
      <c r="X64" s="17">
        <v>2542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20</v>
      </c>
      <c r="AF64" s="17">
        <v>0</v>
      </c>
      <c r="AG64" s="17">
        <v>0</v>
      </c>
      <c r="AH64" s="17">
        <v>0</v>
      </c>
      <c r="AI64" s="17">
        <v>54</v>
      </c>
      <c r="AJ64" s="17">
        <v>125</v>
      </c>
      <c r="AK64" s="17">
        <v>0</v>
      </c>
      <c r="AL64" s="17">
        <v>0</v>
      </c>
      <c r="AM64" s="17">
        <v>0</v>
      </c>
      <c r="AN64" s="17">
        <v>0</v>
      </c>
      <c r="AO64" s="17">
        <v>15620</v>
      </c>
      <c r="AP64" s="17">
        <v>1395.55</v>
      </c>
      <c r="AQ64" s="17">
        <v>26</v>
      </c>
      <c r="AR64" s="17">
        <v>137</v>
      </c>
      <c r="AS64" s="17">
        <v>720</v>
      </c>
      <c r="AT64" s="17">
        <v>0</v>
      </c>
      <c r="AU64" s="17">
        <v>22132.55</v>
      </c>
      <c r="AW64" s="16" t="s">
        <v>115</v>
      </c>
      <c r="AX64" s="17">
        <f t="shared" si="0"/>
        <v>4019</v>
      </c>
      <c r="AY64" s="17">
        <f t="shared" si="1"/>
        <v>18067.55</v>
      </c>
      <c r="AZ64" s="17">
        <f t="shared" si="2"/>
        <v>46</v>
      </c>
      <c r="BA64" s="17">
        <f t="shared" si="3"/>
        <v>0</v>
      </c>
      <c r="BB64" s="17">
        <f t="shared" si="4"/>
        <v>0</v>
      </c>
      <c r="BC64" s="27">
        <f t="shared" si="5"/>
        <v>22132.55</v>
      </c>
    </row>
    <row r="65" spans="1:55" x14ac:dyDescent="0.3">
      <c r="A65" s="16" t="s">
        <v>116</v>
      </c>
      <c r="B65" s="17">
        <v>0</v>
      </c>
      <c r="C65" s="17">
        <v>1.25</v>
      </c>
      <c r="D65" s="17">
        <v>0</v>
      </c>
      <c r="E65" s="17">
        <v>0</v>
      </c>
      <c r="F65" s="17">
        <v>0</v>
      </c>
      <c r="G65" s="17">
        <v>13922.06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7</v>
      </c>
      <c r="P65" s="17">
        <v>0</v>
      </c>
      <c r="Q65" s="17">
        <v>0</v>
      </c>
      <c r="R65" s="17">
        <v>0</v>
      </c>
      <c r="S65" s="17">
        <v>0</v>
      </c>
      <c r="T65" s="17">
        <v>905.9</v>
      </c>
      <c r="U65" s="17">
        <v>0</v>
      </c>
      <c r="V65" s="17">
        <v>0</v>
      </c>
      <c r="W65" s="17">
        <v>0</v>
      </c>
      <c r="X65" s="17">
        <v>5037.33</v>
      </c>
      <c r="Y65" s="17">
        <v>0</v>
      </c>
      <c r="Z65" s="17">
        <v>0</v>
      </c>
      <c r="AA65" s="17">
        <v>0</v>
      </c>
      <c r="AB65" s="17">
        <v>0</v>
      </c>
      <c r="AC65" s="17">
        <v>90.55</v>
      </c>
      <c r="AD65" s="17">
        <v>0</v>
      </c>
      <c r="AE65" s="17">
        <v>1163.75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57537.83</v>
      </c>
      <c r="AP65" s="17">
        <v>188442.68</v>
      </c>
      <c r="AQ65" s="17">
        <v>10237.75</v>
      </c>
      <c r="AR65" s="17">
        <v>360.17</v>
      </c>
      <c r="AS65" s="17">
        <v>0</v>
      </c>
      <c r="AT65" s="17">
        <v>0</v>
      </c>
      <c r="AU65" s="17">
        <v>277706.26999999996</v>
      </c>
      <c r="AW65" s="16" t="s">
        <v>116</v>
      </c>
      <c r="AX65" s="17">
        <f t="shared" si="0"/>
        <v>5404.5</v>
      </c>
      <c r="AY65" s="17">
        <f t="shared" si="1"/>
        <v>260808.47</v>
      </c>
      <c r="AZ65" s="17">
        <f t="shared" si="2"/>
        <v>11492.05</v>
      </c>
      <c r="BA65" s="17">
        <f t="shared" si="3"/>
        <v>0</v>
      </c>
      <c r="BB65" s="17">
        <f t="shared" si="4"/>
        <v>1.25</v>
      </c>
      <c r="BC65" s="27">
        <f t="shared" si="5"/>
        <v>277706.26999999996</v>
      </c>
    </row>
    <row r="66" spans="1:55" x14ac:dyDescent="0.3">
      <c r="A66" s="16" t="s">
        <v>117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W66" s="16" t="s">
        <v>117</v>
      </c>
      <c r="AX66" s="17">
        <f t="shared" si="0"/>
        <v>0</v>
      </c>
      <c r="AY66" s="17">
        <f t="shared" si="1"/>
        <v>0</v>
      </c>
      <c r="AZ66" s="17">
        <f t="shared" si="2"/>
        <v>0</v>
      </c>
      <c r="BA66" s="17">
        <f t="shared" si="3"/>
        <v>0</v>
      </c>
      <c r="BB66" s="17">
        <f t="shared" si="4"/>
        <v>0</v>
      </c>
      <c r="BC66" s="27">
        <f t="shared" si="5"/>
        <v>0</v>
      </c>
    </row>
    <row r="67" spans="1:55" x14ac:dyDescent="0.3">
      <c r="A67" s="16" t="s">
        <v>118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1341.01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108</v>
      </c>
      <c r="U67" s="17">
        <v>65</v>
      </c>
      <c r="V67" s="17">
        <v>54</v>
      </c>
      <c r="W67" s="17">
        <v>0</v>
      </c>
      <c r="X67" s="17">
        <v>25970.19</v>
      </c>
      <c r="Y67" s="17">
        <v>0</v>
      </c>
      <c r="Z67" s="17">
        <v>0</v>
      </c>
      <c r="AA67" s="17">
        <v>0</v>
      </c>
      <c r="AB67" s="17">
        <v>0</v>
      </c>
      <c r="AC67" s="17">
        <v>111</v>
      </c>
      <c r="AD67" s="17">
        <v>0</v>
      </c>
      <c r="AE67" s="17">
        <v>774</v>
      </c>
      <c r="AF67" s="17">
        <v>0</v>
      </c>
      <c r="AG67" s="17">
        <v>0</v>
      </c>
      <c r="AH67" s="17">
        <v>0</v>
      </c>
      <c r="AI67" s="17">
        <v>2037</v>
      </c>
      <c r="AJ67" s="17">
        <v>31</v>
      </c>
      <c r="AK67" s="17">
        <v>0</v>
      </c>
      <c r="AL67" s="17">
        <v>0</v>
      </c>
      <c r="AM67" s="17">
        <v>0</v>
      </c>
      <c r="AN67" s="17">
        <v>0</v>
      </c>
      <c r="AO67" s="17">
        <v>5848.66</v>
      </c>
      <c r="AP67" s="17">
        <v>10989.64</v>
      </c>
      <c r="AQ67" s="17">
        <v>7697.05</v>
      </c>
      <c r="AR67" s="17">
        <v>295</v>
      </c>
      <c r="AS67" s="17">
        <v>21346.95</v>
      </c>
      <c r="AT67" s="17">
        <v>0</v>
      </c>
      <c r="AU67" s="17">
        <v>76668.5</v>
      </c>
      <c r="AW67" s="16" t="s">
        <v>118</v>
      </c>
      <c r="AX67" s="17">
        <f t="shared" si="0"/>
        <v>49799.14</v>
      </c>
      <c r="AY67" s="17">
        <f t="shared" si="1"/>
        <v>18287.309999999998</v>
      </c>
      <c r="AZ67" s="17">
        <f t="shared" si="2"/>
        <v>8582.0499999999993</v>
      </c>
      <c r="BA67" s="17">
        <f t="shared" si="3"/>
        <v>0</v>
      </c>
      <c r="BB67" s="17">
        <f t="shared" si="4"/>
        <v>0</v>
      </c>
      <c r="BC67" s="27">
        <f t="shared" si="5"/>
        <v>76668.5</v>
      </c>
    </row>
    <row r="68" spans="1:55" x14ac:dyDescent="0.3">
      <c r="A68" s="16" t="s">
        <v>119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4869.1899999999996</v>
      </c>
      <c r="H68" s="17">
        <v>836.59</v>
      </c>
      <c r="I68" s="17">
        <v>0</v>
      </c>
      <c r="J68" s="17">
        <v>0</v>
      </c>
      <c r="K68" s="17">
        <v>0</v>
      </c>
      <c r="L68" s="17">
        <v>54.04</v>
      </c>
      <c r="M68" s="17">
        <v>58.44</v>
      </c>
      <c r="N68" s="17">
        <v>8.4499999999999993</v>
      </c>
      <c r="O68" s="17">
        <v>48.8</v>
      </c>
      <c r="P68" s="17">
        <v>0</v>
      </c>
      <c r="Q68" s="17">
        <v>0</v>
      </c>
      <c r="R68" s="17">
        <v>0</v>
      </c>
      <c r="S68" s="17">
        <v>0</v>
      </c>
      <c r="T68" s="17">
        <v>524.4</v>
      </c>
      <c r="U68" s="17">
        <v>326.76</v>
      </c>
      <c r="V68" s="17">
        <v>622.23</v>
      </c>
      <c r="W68" s="17">
        <v>4</v>
      </c>
      <c r="X68" s="17">
        <v>0</v>
      </c>
      <c r="Y68" s="17">
        <v>943.8</v>
      </c>
      <c r="Z68" s="17">
        <v>349.88</v>
      </c>
      <c r="AA68" s="17">
        <v>0</v>
      </c>
      <c r="AB68" s="17">
        <v>1434.36</v>
      </c>
      <c r="AC68" s="17">
        <v>225.65</v>
      </c>
      <c r="AD68" s="17">
        <v>0</v>
      </c>
      <c r="AE68" s="17">
        <v>624.35</v>
      </c>
      <c r="AF68" s="17">
        <v>0</v>
      </c>
      <c r="AG68" s="17">
        <v>0</v>
      </c>
      <c r="AH68" s="17">
        <v>0</v>
      </c>
      <c r="AI68" s="17">
        <v>1411.97</v>
      </c>
      <c r="AJ68" s="17">
        <v>280</v>
      </c>
      <c r="AK68" s="17">
        <v>0</v>
      </c>
      <c r="AL68" s="17">
        <v>0</v>
      </c>
      <c r="AM68" s="17">
        <v>0</v>
      </c>
      <c r="AN68" s="17">
        <v>0</v>
      </c>
      <c r="AO68" s="17">
        <v>36688.83</v>
      </c>
      <c r="AP68" s="17">
        <v>7343.02</v>
      </c>
      <c r="AQ68" s="17">
        <v>1581.45</v>
      </c>
      <c r="AR68" s="17">
        <v>662.79</v>
      </c>
      <c r="AS68" s="17">
        <v>8180.2</v>
      </c>
      <c r="AT68" s="17">
        <v>0</v>
      </c>
      <c r="AU68" s="17">
        <v>67079.199999999997</v>
      </c>
      <c r="AW68" s="16" t="s">
        <v>119</v>
      </c>
      <c r="AX68" s="17">
        <f t="shared" si="0"/>
        <v>13320.99</v>
      </c>
      <c r="AY68" s="17">
        <f t="shared" si="1"/>
        <v>50320.47</v>
      </c>
      <c r="AZ68" s="17">
        <f t="shared" si="2"/>
        <v>2431.4499999999998</v>
      </c>
      <c r="BA68" s="17">
        <f t="shared" si="3"/>
        <v>0</v>
      </c>
      <c r="BB68" s="17">
        <f t="shared" si="4"/>
        <v>1006.29</v>
      </c>
      <c r="BC68" s="27">
        <f t="shared" si="5"/>
        <v>67079.199999999997</v>
      </c>
    </row>
    <row r="69" spans="1:55" x14ac:dyDescent="0.3">
      <c r="A69" s="16" t="s">
        <v>120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3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6.18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9.18</v>
      </c>
      <c r="AW69" s="16" t="s">
        <v>120</v>
      </c>
      <c r="AX69" s="17">
        <f t="shared" ref="AX69:AX74" si="6">I69+J69+K69+O69+U69+V69+W69+X69+Z69+AB69+AI69+AJ69+AR69+AS69</f>
        <v>0</v>
      </c>
      <c r="AY69" s="17">
        <f t="shared" ref="AY69:AY74" si="7">F69+G69+H69+M69+T69+AO69+AP69</f>
        <v>0</v>
      </c>
      <c r="AZ69" s="17">
        <f t="shared" ref="AZ69:AZ74" si="8">R69+AA69+AC69+AD69+AE69+AG69+AQ69</f>
        <v>0</v>
      </c>
      <c r="BA69" s="17">
        <f t="shared" ref="BA69:BA74" si="9">B69+E69+Q69+S69+AH69+AK69+AL69+AT69</f>
        <v>0</v>
      </c>
      <c r="BB69" s="17">
        <f t="shared" ref="BB69:BB74" si="10">C69+D69+L69+N69+P69+Y69+AF69+AM69+AN69</f>
        <v>9.18</v>
      </c>
      <c r="BC69" s="27">
        <f t="shared" ref="BC69:BC74" si="11">AX69+AY69+AZ69+BA69+BB69</f>
        <v>9.18</v>
      </c>
    </row>
    <row r="70" spans="1:55" x14ac:dyDescent="0.3">
      <c r="A70" s="16" t="s">
        <v>121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1132.26</v>
      </c>
      <c r="AT70" s="17">
        <v>0</v>
      </c>
      <c r="AU70" s="17">
        <v>1132.26</v>
      </c>
      <c r="AW70" s="16" t="s">
        <v>121</v>
      </c>
      <c r="AX70" s="17">
        <f t="shared" si="6"/>
        <v>1132.26</v>
      </c>
      <c r="AY70" s="17">
        <f t="shared" si="7"/>
        <v>0</v>
      </c>
      <c r="AZ70" s="17">
        <f t="shared" si="8"/>
        <v>0</v>
      </c>
      <c r="BA70" s="17">
        <f t="shared" si="9"/>
        <v>0</v>
      </c>
      <c r="BB70" s="17">
        <f t="shared" si="10"/>
        <v>0</v>
      </c>
      <c r="BC70" s="27">
        <f t="shared" si="11"/>
        <v>1132.26</v>
      </c>
    </row>
    <row r="71" spans="1:55" x14ac:dyDescent="0.3">
      <c r="A71" s="16" t="s">
        <v>122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1.85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1.85</v>
      </c>
      <c r="AW71" s="16" t="s">
        <v>122</v>
      </c>
      <c r="AX71" s="17">
        <f t="shared" si="6"/>
        <v>0</v>
      </c>
      <c r="AY71" s="17">
        <f t="shared" si="7"/>
        <v>0</v>
      </c>
      <c r="AZ71" s="17">
        <f t="shared" si="8"/>
        <v>0</v>
      </c>
      <c r="BA71" s="17">
        <f t="shared" si="9"/>
        <v>0</v>
      </c>
      <c r="BB71" s="17">
        <f t="shared" si="10"/>
        <v>1.85</v>
      </c>
      <c r="BC71" s="27">
        <f t="shared" si="11"/>
        <v>1.85</v>
      </c>
    </row>
    <row r="72" spans="1:55" x14ac:dyDescent="0.3">
      <c r="A72" s="16" t="s">
        <v>123</v>
      </c>
      <c r="B72" s="17">
        <v>0</v>
      </c>
      <c r="C72" s="17">
        <v>0</v>
      </c>
      <c r="D72" s="17">
        <v>0</v>
      </c>
      <c r="E72" s="17">
        <v>0</v>
      </c>
      <c r="F72" s="17">
        <v>781</v>
      </c>
      <c r="G72" s="17">
        <v>13093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166</v>
      </c>
      <c r="AD72" s="17">
        <v>0</v>
      </c>
      <c r="AE72" s="17">
        <v>709.3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60641</v>
      </c>
      <c r="AP72" s="17">
        <v>99977</v>
      </c>
      <c r="AQ72" s="17">
        <v>3248</v>
      </c>
      <c r="AR72" s="17">
        <v>0</v>
      </c>
      <c r="AS72" s="17">
        <v>0</v>
      </c>
      <c r="AT72" s="17">
        <v>0</v>
      </c>
      <c r="AU72" s="17">
        <v>178615.3</v>
      </c>
      <c r="AW72" s="16" t="s">
        <v>123</v>
      </c>
      <c r="AX72" s="17">
        <f t="shared" si="6"/>
        <v>0</v>
      </c>
      <c r="AY72" s="17">
        <f t="shared" si="7"/>
        <v>174492</v>
      </c>
      <c r="AZ72" s="17">
        <f t="shared" si="8"/>
        <v>4123.3</v>
      </c>
      <c r="BA72" s="17">
        <f t="shared" si="9"/>
        <v>0</v>
      </c>
      <c r="BB72" s="17">
        <f t="shared" si="10"/>
        <v>0</v>
      </c>
      <c r="BC72" s="27">
        <f t="shared" si="11"/>
        <v>178615.3</v>
      </c>
    </row>
    <row r="73" spans="1:55" x14ac:dyDescent="0.3">
      <c r="A73" s="16" t="s">
        <v>124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1.63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19184.8</v>
      </c>
      <c r="Y73" s="17">
        <v>0</v>
      </c>
      <c r="Z73" s="17">
        <v>0</v>
      </c>
      <c r="AA73" s="17">
        <v>0</v>
      </c>
      <c r="AB73" s="17">
        <v>0</v>
      </c>
      <c r="AC73" s="17"/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1051.8</v>
      </c>
      <c r="AJ73" s="17">
        <v>709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777.31</v>
      </c>
      <c r="AS73" s="17">
        <v>2534.15</v>
      </c>
      <c r="AT73" s="17">
        <v>0</v>
      </c>
      <c r="AU73" s="17">
        <v>24258.690000000002</v>
      </c>
      <c r="AW73" s="16" t="s">
        <v>124</v>
      </c>
      <c r="AX73" s="17">
        <f t="shared" si="6"/>
        <v>24258.690000000002</v>
      </c>
      <c r="AY73" s="17">
        <f t="shared" si="7"/>
        <v>0</v>
      </c>
      <c r="AZ73" s="17">
        <f t="shared" si="8"/>
        <v>0</v>
      </c>
      <c r="BA73" s="17">
        <f t="shared" si="9"/>
        <v>0</v>
      </c>
      <c r="BB73" s="17">
        <f t="shared" si="10"/>
        <v>0</v>
      </c>
      <c r="BC73" s="27">
        <f t="shared" si="11"/>
        <v>24258.690000000002</v>
      </c>
    </row>
    <row r="74" spans="1:55" x14ac:dyDescent="0.3">
      <c r="A74" s="16" t="s">
        <v>47</v>
      </c>
      <c r="B74" s="17">
        <v>100838.81</v>
      </c>
      <c r="C74" s="17">
        <v>17613.159999999993</v>
      </c>
      <c r="D74" s="17">
        <v>3486.85</v>
      </c>
      <c r="E74" s="17">
        <v>420.42999999999995</v>
      </c>
      <c r="F74" s="17">
        <v>4664.49</v>
      </c>
      <c r="G74" s="17">
        <v>731848.50999999989</v>
      </c>
      <c r="H74" s="17">
        <v>22817.74</v>
      </c>
      <c r="I74" s="17">
        <v>358977.43</v>
      </c>
      <c r="J74" s="17">
        <v>6607.29</v>
      </c>
      <c r="K74" s="17">
        <v>248788.34999999998</v>
      </c>
      <c r="L74" s="17">
        <v>358.99000000000007</v>
      </c>
      <c r="M74" s="17">
        <v>235921.81</v>
      </c>
      <c r="N74" s="17">
        <v>477.75</v>
      </c>
      <c r="O74" s="17">
        <v>8301.64</v>
      </c>
      <c r="P74" s="17">
        <v>104738.07</v>
      </c>
      <c r="Q74" s="17">
        <v>1238.3400000000001</v>
      </c>
      <c r="R74" s="17">
        <v>409</v>
      </c>
      <c r="S74" s="17">
        <v>150.66999999999999</v>
      </c>
      <c r="T74" s="17">
        <v>109528.50999999998</v>
      </c>
      <c r="U74" s="17">
        <v>1823270.9</v>
      </c>
      <c r="V74" s="17">
        <v>2695324.1600000006</v>
      </c>
      <c r="W74" s="17">
        <v>200368.09</v>
      </c>
      <c r="X74" s="17">
        <v>2080774.48</v>
      </c>
      <c r="Y74" s="17">
        <v>105364.69</v>
      </c>
      <c r="Z74" s="17">
        <v>844614.4700000002</v>
      </c>
      <c r="AA74" s="17">
        <v>2078.0300000000002</v>
      </c>
      <c r="AB74" s="17">
        <v>20101.45</v>
      </c>
      <c r="AC74" s="17">
        <v>67475.45</v>
      </c>
      <c r="AD74" s="17">
        <v>299.60000000000002</v>
      </c>
      <c r="AE74" s="17">
        <v>427949.49999999994</v>
      </c>
      <c r="AF74" s="17">
        <v>1747.44</v>
      </c>
      <c r="AG74" s="17">
        <v>647.42999999999995</v>
      </c>
      <c r="AH74" s="17">
        <v>369408.65999999992</v>
      </c>
      <c r="AI74" s="17">
        <v>141237.93999999997</v>
      </c>
      <c r="AJ74" s="17">
        <v>76943.030000000013</v>
      </c>
      <c r="AK74" s="17">
        <v>1285.83</v>
      </c>
      <c r="AL74" s="17">
        <v>1460.37</v>
      </c>
      <c r="AM74" s="17">
        <v>3</v>
      </c>
      <c r="AN74" s="17">
        <v>5439.65</v>
      </c>
      <c r="AO74" s="17">
        <v>5406167.0899999999</v>
      </c>
      <c r="AP74" s="17">
        <v>6550257.9700000016</v>
      </c>
      <c r="AQ74" s="17">
        <v>516146.9</v>
      </c>
      <c r="AR74" s="17">
        <v>166942.71000000002</v>
      </c>
      <c r="AS74" s="17">
        <v>1362542.5499999991</v>
      </c>
      <c r="AT74" s="17">
        <v>114077.48</v>
      </c>
      <c r="AU74" s="17">
        <v>24939116.710000016</v>
      </c>
      <c r="AV74" s="28">
        <v>2019</v>
      </c>
      <c r="AW74" s="29" t="s">
        <v>125</v>
      </c>
      <c r="AX74" s="30">
        <f t="shared" si="6"/>
        <v>10034794.49</v>
      </c>
      <c r="AY74" s="30">
        <f t="shared" si="7"/>
        <v>13061206.120000001</v>
      </c>
      <c r="AZ74" s="30">
        <f t="shared" si="8"/>
        <v>1015005.9099999999</v>
      </c>
      <c r="BA74" s="30">
        <f t="shared" si="9"/>
        <v>588880.59</v>
      </c>
      <c r="BB74" s="30">
        <f t="shared" si="10"/>
        <v>239229.6</v>
      </c>
      <c r="BC74" s="30">
        <f t="shared" si="11"/>
        <v>24939116.710000001</v>
      </c>
    </row>
    <row r="75" spans="1:55" x14ac:dyDescent="0.3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3"/>
      <c r="AW75" s="19"/>
      <c r="AX75" s="20"/>
      <c r="AY75" s="20"/>
      <c r="AZ75" s="20"/>
      <c r="BA75" s="20"/>
      <c r="BB75" s="20"/>
      <c r="BC75" s="20"/>
    </row>
    <row r="76" spans="1:55" x14ac:dyDescent="0.3">
      <c r="A76" s="25" t="s">
        <v>127</v>
      </c>
      <c r="AV76" s="23">
        <v>2018</v>
      </c>
      <c r="AW76" s="19" t="s">
        <v>125</v>
      </c>
      <c r="AX76" s="20">
        <v>9766923</v>
      </c>
      <c r="AY76" s="20">
        <v>12798155</v>
      </c>
      <c r="AZ76" s="20">
        <v>943833</v>
      </c>
      <c r="BA76" s="20">
        <v>446056</v>
      </c>
      <c r="BB76" s="20">
        <v>189522</v>
      </c>
      <c r="BC76" s="20">
        <v>24144489</v>
      </c>
    </row>
    <row r="77" spans="1:55" x14ac:dyDescent="0.3">
      <c r="AV77" s="24">
        <v>2017</v>
      </c>
      <c r="AW77" s="19" t="s">
        <v>125</v>
      </c>
      <c r="AX77" s="21">
        <v>8882908</v>
      </c>
      <c r="AY77" s="21">
        <v>11917174</v>
      </c>
      <c r="AZ77" s="21">
        <v>988630</v>
      </c>
      <c r="BA77" s="21">
        <v>512726</v>
      </c>
      <c r="BB77" s="21">
        <v>116895</v>
      </c>
      <c r="BC77" s="21">
        <v>22418333</v>
      </c>
    </row>
    <row r="78" spans="1:55" x14ac:dyDescent="0.3">
      <c r="AV78" s="24">
        <v>2016</v>
      </c>
      <c r="AW78" s="19" t="s">
        <v>125</v>
      </c>
      <c r="AX78" s="20">
        <v>8309271.4999999991</v>
      </c>
      <c r="AY78" s="20">
        <v>10681455.51</v>
      </c>
      <c r="AZ78" s="20">
        <v>820100.15000000026</v>
      </c>
      <c r="BA78" s="20">
        <v>461098.54999999993</v>
      </c>
      <c r="BB78" s="20">
        <v>129926.18000000001</v>
      </c>
      <c r="BC78" s="20">
        <v>20401851.890000008</v>
      </c>
    </row>
  </sheetData>
  <mergeCells count="1">
    <mergeCell ref="AW2:B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 Yılı Karma Yem Üretim İl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2020-03-12T10:04:30Z</dcterms:modified>
</cp:coreProperties>
</file>