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nsal.ayhan\Desktop\Belgelerim\TÜİK VERİLERİ\"/>
    </mc:Choice>
  </mc:AlternateContent>
  <bookViews>
    <workbookView xWindow="240" yWindow="975" windowWidth="15000" windowHeight="7095" tabRatio="953" firstSheet="4" activeTab="10"/>
  </bookViews>
  <sheets>
    <sheet name="Buzağı Maması" sheetId="1" r:id="rId1"/>
    <sheet name="Kedi Köpek maması" sheetId="2" r:id="rId2"/>
    <sheet name="Balık Yemi" sheetId="3" r:id="rId3"/>
    <sheet name="Balık Unu" sheetId="4" r:id="rId4"/>
    <sheet name="Deniz Hayvan Unu" sheetId="5" r:id="rId5"/>
    <sheet name="Balık ve Deniz Memelisi Çözüneb" sheetId="20" r:id="rId6"/>
    <sheet name="Kanatlı Unu" sheetId="6" r:id="rId7"/>
    <sheet name="Balık Yağı" sheetId="7" r:id="rId8"/>
    <sheet name="Kümes Hayvanı Yağı" sheetId="8" r:id="rId9"/>
    <sheet name="Sap saman" sheetId="11" r:id="rId10"/>
    <sheet name="YEM TOPLAMI" sheetId="9" r:id="rId11"/>
    <sheet name="KAN UNU" sheetId="12" r:id="rId12"/>
    <sheet name="ARTEMİA YUMURTASI" sheetId="14" r:id="rId13"/>
    <sheet name="CİĞNEME ÜRÜNÜ HAMMDDE" sheetId="16" r:id="rId14"/>
    <sheet name="YEM KATKILARI, AT VE KUŞ YEMİ" sheetId="21" r:id="rId15"/>
  </sheets>
  <definedNames>
    <definedName name="_xlnm._FilterDatabase" localSheetId="1" hidden="1">'Kedi Köpek maması'!$T$1:$T$46</definedName>
  </definedNames>
  <calcPr calcId="162913"/>
</workbook>
</file>

<file path=xl/calcChain.xml><?xml version="1.0" encoding="utf-8"?>
<calcChain xmlns="http://schemas.openxmlformats.org/spreadsheetml/2006/main">
  <c r="U12" i="14" l="1"/>
  <c r="T12" i="14"/>
  <c r="S18" i="9"/>
  <c r="R18" i="9"/>
  <c r="T45" i="2" l="1"/>
  <c r="U10" i="20" l="1"/>
  <c r="T10" i="20"/>
  <c r="O50" i="21" l="1"/>
  <c r="N50" i="21"/>
  <c r="U18" i="1" l="1"/>
  <c r="T18" i="1"/>
  <c r="U14" i="8" l="1"/>
  <c r="T14" i="8"/>
  <c r="U29" i="3"/>
  <c r="T29" i="3"/>
  <c r="U38" i="7" l="1"/>
  <c r="T38" i="7"/>
  <c r="Q20" i="12"/>
  <c r="P20" i="12"/>
  <c r="Q18" i="16"/>
  <c r="P18" i="16"/>
  <c r="Q30" i="11" l="1"/>
  <c r="P30" i="11"/>
  <c r="Q19" i="11"/>
  <c r="P19" i="11"/>
  <c r="P31" i="11" l="1"/>
  <c r="Q31" i="11"/>
  <c r="U45" i="2"/>
  <c r="U14" i="5" l="1"/>
  <c r="T14" i="5"/>
  <c r="U41" i="4"/>
  <c r="T41" i="4"/>
  <c r="U33" i="6"/>
  <c r="T33" i="6"/>
  <c r="O19" i="11" l="1"/>
  <c r="N19" i="11"/>
  <c r="N30" i="11" l="1"/>
  <c r="O30" i="11"/>
  <c r="L50" i="21" l="1"/>
  <c r="M50" i="21"/>
  <c r="D50" i="21" l="1"/>
  <c r="E50" i="21"/>
  <c r="F50" i="21"/>
  <c r="G50" i="21"/>
  <c r="H50" i="21"/>
  <c r="I50" i="21"/>
  <c r="J50" i="21"/>
  <c r="K50" i="21"/>
  <c r="H10" i="20"/>
  <c r="S10" i="20"/>
  <c r="R10" i="20"/>
  <c r="Q10" i="20"/>
  <c r="P10" i="20"/>
  <c r="O10" i="20"/>
  <c r="N10" i="20"/>
  <c r="M10" i="20"/>
  <c r="L10" i="20"/>
  <c r="K10" i="20"/>
  <c r="J10" i="20"/>
  <c r="I10" i="20"/>
  <c r="G10" i="20"/>
  <c r="F10" i="20"/>
  <c r="E10" i="20"/>
  <c r="D10" i="20"/>
  <c r="E31" i="11" l="1"/>
  <c r="O31" i="11"/>
  <c r="R18" i="1"/>
  <c r="S18" i="1"/>
  <c r="N31" i="11" l="1"/>
  <c r="Q18" i="9"/>
  <c r="P18" i="9"/>
  <c r="F18" i="16" l="1"/>
  <c r="O18" i="16" l="1"/>
  <c r="N18" i="16"/>
  <c r="S45" i="2" l="1"/>
  <c r="R45" i="2"/>
  <c r="S12" i="14"/>
  <c r="R12" i="14"/>
  <c r="S29" i="3"/>
  <c r="R29" i="3"/>
  <c r="O20" i="12"/>
  <c r="N20" i="12"/>
  <c r="S14" i="8"/>
  <c r="R14" i="8"/>
  <c r="S14" i="5"/>
  <c r="R14" i="5"/>
  <c r="S38" i="7"/>
  <c r="R38" i="7"/>
  <c r="S33" i="6"/>
  <c r="R33" i="6"/>
  <c r="S41" i="4"/>
  <c r="R41" i="4"/>
  <c r="O18" i="9" l="1"/>
  <c r="M18" i="9"/>
  <c r="K18" i="9"/>
  <c r="I18" i="9"/>
  <c r="G18" i="9"/>
  <c r="E18" i="9"/>
  <c r="C18" i="9"/>
  <c r="N18" i="9"/>
  <c r="L18" i="16"/>
  <c r="M18" i="16"/>
  <c r="Q12" i="14"/>
  <c r="P12" i="14"/>
  <c r="F38" i="7" l="1"/>
  <c r="D38" i="7"/>
  <c r="I19" i="11" l="1"/>
  <c r="H19" i="11"/>
  <c r="L20" i="12" l="1"/>
  <c r="M20" i="12"/>
  <c r="Q18" i="1" l="1"/>
  <c r="P18" i="1"/>
  <c r="M30" i="11" l="1"/>
  <c r="M31" i="11" s="1"/>
  <c r="L30" i="11"/>
  <c r="M19" i="11"/>
  <c r="L19" i="11"/>
  <c r="Q14" i="8"/>
  <c r="P14" i="8"/>
  <c r="L31" i="11" l="1"/>
  <c r="Q38" i="7"/>
  <c r="P38" i="7"/>
  <c r="Q29" i="3"/>
  <c r="P29" i="3"/>
  <c r="Q45" i="2"/>
  <c r="P45" i="2"/>
  <c r="Q33" i="6"/>
  <c r="P33" i="6"/>
  <c r="Q14" i="5"/>
  <c r="P14" i="5"/>
  <c r="Q41" i="4"/>
  <c r="P41" i="4"/>
  <c r="K18" i="16" l="1"/>
  <c r="J18" i="16"/>
  <c r="N14" i="8" l="1"/>
  <c r="O14" i="8"/>
  <c r="L18" i="9" l="1"/>
  <c r="E18" i="1"/>
  <c r="D18" i="1"/>
  <c r="G18" i="1"/>
  <c r="F18" i="1"/>
  <c r="I18" i="1"/>
  <c r="H18" i="1"/>
  <c r="K18" i="1"/>
  <c r="J18" i="1"/>
  <c r="M18" i="1"/>
  <c r="L18" i="1"/>
  <c r="O18" i="1"/>
  <c r="N18" i="1"/>
  <c r="O12" i="14"/>
  <c r="N12" i="14"/>
  <c r="J20" i="12"/>
  <c r="K20" i="12"/>
  <c r="J19" i="11"/>
  <c r="K19" i="11"/>
  <c r="K30" i="11"/>
  <c r="K31" i="11" s="1"/>
  <c r="J30" i="11"/>
  <c r="J31" i="11" l="1"/>
  <c r="O14" i="5"/>
  <c r="N14" i="5"/>
  <c r="O29" i="3"/>
  <c r="N29" i="3"/>
  <c r="O45" i="2"/>
  <c r="N45" i="2"/>
  <c r="O38" i="7"/>
  <c r="N38" i="7"/>
  <c r="O41" i="4"/>
  <c r="N41" i="4"/>
  <c r="N33" i="6"/>
  <c r="O33" i="6"/>
  <c r="J18" i="9" l="1"/>
  <c r="L41" i="4" l="1"/>
  <c r="M41" i="4"/>
  <c r="I18" i="16" l="1"/>
  <c r="G18" i="16"/>
  <c r="E18" i="16"/>
  <c r="B18" i="9" l="1"/>
  <c r="D18" i="9"/>
  <c r="F18" i="9"/>
  <c r="H18" i="9"/>
  <c r="D18" i="16"/>
  <c r="H18" i="16" l="1"/>
  <c r="L33" i="6" l="1"/>
  <c r="M33" i="6"/>
  <c r="L29" i="3"/>
  <c r="M29" i="3"/>
  <c r="I12" i="14" l="1"/>
  <c r="H12" i="14"/>
  <c r="M12" i="14" l="1"/>
  <c r="L12" i="14"/>
  <c r="K12" i="14"/>
  <c r="J12" i="14"/>
  <c r="G12" i="14"/>
  <c r="F12" i="14"/>
  <c r="E12" i="14"/>
  <c r="D12" i="14"/>
  <c r="I20" i="12" l="1"/>
  <c r="H20" i="12"/>
  <c r="G20" i="12"/>
  <c r="F20" i="12"/>
  <c r="E20" i="12"/>
  <c r="D20" i="12"/>
  <c r="I30" i="11" l="1"/>
  <c r="I31" i="11" s="1"/>
  <c r="H30" i="11"/>
  <c r="H31" i="11" l="1"/>
  <c r="M14" i="5"/>
  <c r="L14" i="5"/>
  <c r="L14" i="8" l="1"/>
  <c r="M14" i="8"/>
  <c r="L38" i="7"/>
  <c r="M38" i="7"/>
  <c r="M45" i="2" l="1"/>
  <c r="L45" i="2"/>
  <c r="K29" i="3" l="1"/>
  <c r="J29" i="3"/>
  <c r="J33" i="6" l="1"/>
  <c r="K33" i="6"/>
  <c r="I33" i="6" l="1"/>
  <c r="H33" i="6"/>
  <c r="G33" i="6"/>
  <c r="F33" i="6"/>
  <c r="E33" i="6"/>
  <c r="D33" i="6"/>
  <c r="J14" i="5" l="1"/>
  <c r="K14" i="5"/>
  <c r="J41" i="4" l="1"/>
  <c r="K41" i="4"/>
  <c r="E19" i="11" l="1"/>
  <c r="D19" i="11"/>
  <c r="F19" i="11"/>
  <c r="G19" i="11"/>
  <c r="G30" i="11" l="1"/>
  <c r="G31" i="11" s="1"/>
  <c r="F30" i="11"/>
  <c r="F31" i="11" s="1"/>
  <c r="K14" i="8" l="1"/>
  <c r="J14" i="8"/>
  <c r="J38" i="7"/>
  <c r="K38" i="7"/>
  <c r="J45" i="2" l="1"/>
  <c r="K45" i="2"/>
  <c r="H38" i="7" l="1"/>
  <c r="I38" i="7"/>
  <c r="H14" i="8"/>
  <c r="I14" i="8"/>
  <c r="I14" i="5" l="1"/>
  <c r="G14" i="5"/>
  <c r="F14" i="5"/>
  <c r="E14" i="5"/>
  <c r="D14" i="5"/>
  <c r="E30" i="11"/>
  <c r="D30" i="11"/>
  <c r="D31" i="11" l="1"/>
  <c r="H45" i="2"/>
  <c r="I29" i="3" l="1"/>
  <c r="H41" i="4" l="1"/>
  <c r="I41" i="4"/>
  <c r="G14" i="8" l="1"/>
  <c r="F14" i="8"/>
  <c r="E14" i="8"/>
  <c r="D14" i="8"/>
  <c r="G38" i="7" l="1"/>
  <c r="E38" i="7"/>
  <c r="H14" i="5" l="1"/>
  <c r="G41" i="4" l="1"/>
  <c r="F41" i="4"/>
  <c r="E41" i="4"/>
  <c r="D41" i="4"/>
  <c r="H29" i="3" l="1"/>
  <c r="D29" i="3"/>
  <c r="E29" i="3"/>
  <c r="F29" i="3"/>
  <c r="G29" i="3"/>
  <c r="D45" i="2" l="1"/>
  <c r="E45" i="2"/>
  <c r="F45" i="2"/>
  <c r="G45" i="2"/>
  <c r="I45" i="2"/>
</calcChain>
</file>

<file path=xl/sharedStrings.xml><?xml version="1.0" encoding="utf-8"?>
<sst xmlns="http://schemas.openxmlformats.org/spreadsheetml/2006/main" count="683" uniqueCount="168">
  <si>
    <t>İthalat Miktar (TON)</t>
  </si>
  <si>
    <t>İthalat Dolar</t>
  </si>
  <si>
    <t>Çek Cumhuriyeti</t>
  </si>
  <si>
    <t>Hollanda</t>
  </si>
  <si>
    <t>Avusturya</t>
  </si>
  <si>
    <t>Kanada</t>
  </si>
  <si>
    <t>Almanya</t>
  </si>
  <si>
    <t>TOPLAM</t>
  </si>
  <si>
    <t>Fransa</t>
  </si>
  <si>
    <t>Belçika</t>
  </si>
  <si>
    <t>İngiltere</t>
  </si>
  <si>
    <t>Macaristan</t>
  </si>
  <si>
    <t>A.B.D.</t>
  </si>
  <si>
    <t>GTİP</t>
  </si>
  <si>
    <t>ÜRÜN ADI</t>
  </si>
  <si>
    <t>Ülke adı</t>
  </si>
  <si>
    <t>ÜLKE ADI</t>
  </si>
  <si>
    <t>Kedi/köpek maması (perakende)</t>
  </si>
  <si>
    <t>İtalya</t>
  </si>
  <si>
    <t>Danimarka</t>
  </si>
  <si>
    <t>Yunanistan</t>
  </si>
  <si>
    <t>İspanya</t>
  </si>
  <si>
    <t>Liechtenstein</t>
  </si>
  <si>
    <t>Litvanya</t>
  </si>
  <si>
    <t>Polonya</t>
  </si>
  <si>
    <t>Rusya Federasyonu</t>
  </si>
  <si>
    <t>Kırgızistan</t>
  </si>
  <si>
    <t>Sirbistan</t>
  </si>
  <si>
    <t>Güney Afrika</t>
  </si>
  <si>
    <t>Brezilya</t>
  </si>
  <si>
    <t>İsrail</t>
  </si>
  <si>
    <t>Hindistan</t>
  </si>
  <si>
    <t>Tayland</t>
  </si>
  <si>
    <t>Çin</t>
  </si>
  <si>
    <t>Avustralya</t>
  </si>
  <si>
    <t>Yeni Zelanda</t>
  </si>
  <si>
    <t>Lüksemburg</t>
  </si>
  <si>
    <t>Malezya</t>
  </si>
  <si>
    <t>Japonya</t>
  </si>
  <si>
    <t>Balık yemleri</t>
  </si>
  <si>
    <t>Ulke adı</t>
  </si>
  <si>
    <t>Balık unu</t>
  </si>
  <si>
    <t>Portekiz</t>
  </si>
  <si>
    <t>Şili</t>
  </si>
  <si>
    <t>Gürcistan</t>
  </si>
  <si>
    <t>Fas</t>
  </si>
  <si>
    <t>Meksika</t>
  </si>
  <si>
    <t>Belize</t>
  </si>
  <si>
    <t>Peru</t>
  </si>
  <si>
    <t>Vietnam</t>
  </si>
  <si>
    <t>Endonezya</t>
  </si>
  <si>
    <t>Norveç</t>
  </si>
  <si>
    <t>Romanya</t>
  </si>
  <si>
    <t xml:space="preserve">Kanatlı hayvanların et veya sakatat unları, kaba unları ve pelletleri, kıkırdaklar; </t>
  </si>
  <si>
    <t>Diğer balık yağları ve fraksiyonları</t>
  </si>
  <si>
    <t>İzlanda</t>
  </si>
  <si>
    <t>İsveç</t>
  </si>
  <si>
    <t>İsviçre</t>
  </si>
  <si>
    <t>Angola</t>
  </si>
  <si>
    <t>Slovenya</t>
  </si>
  <si>
    <t>Moritanya</t>
  </si>
  <si>
    <t>Namibya</t>
  </si>
  <si>
    <t>Kümes hayvanlarının yağları</t>
  </si>
  <si>
    <t>KÜMES HAYVANLARININ YAĞLARI (Kaynak:TÜİK)</t>
  </si>
  <si>
    <t>KANATLI HAYVAN UNU İTHALATI   (Kaynak:TÜİK)</t>
  </si>
  <si>
    <t>DENİZ HAYVANI UNLARI(KARİDES UNU, KALAMAR UNU, KRİLL UNU) İTHALATI (Kaynak:TÜİK)</t>
  </si>
  <si>
    <t>BALIK UNU İTHALATI  (Kaynak:TÜİK)</t>
  </si>
  <si>
    <t>BALIK YEMİ   (Kaynak:TÜİK)</t>
  </si>
  <si>
    <t>KEDİ KÖPEK MAMASI İTHALATI  (Kaynak:TÜİK)</t>
  </si>
  <si>
    <t>Bulgaristan</t>
  </si>
  <si>
    <t xml:space="preserve"> SÜT İKAME YEMİ İTHALATI (BUZAĞI MAMASI)   (Kaynak:TÜİK)</t>
  </si>
  <si>
    <t>Tayvan</t>
  </si>
  <si>
    <t>Şeyseller</t>
  </si>
  <si>
    <t>YEM AMAÇLI BALIK YAĞI İTHALATI  (Kaynak:TÜİK)</t>
  </si>
  <si>
    <t xml:space="preserve">BALIK YEMİ   </t>
  </si>
  <si>
    <t xml:space="preserve">KÜMES HAYVANLARININ YAĞLARI </t>
  </si>
  <si>
    <t>MİKTAR (TON)</t>
  </si>
  <si>
    <t>DEĞER (DOLAR)</t>
  </si>
  <si>
    <t xml:space="preserve">KEDİ KÖPEK MAMASI </t>
  </si>
  <si>
    <t xml:space="preserve">BALIK UNU </t>
  </si>
  <si>
    <t xml:space="preserve">KANATLI HAYVAN UNU </t>
  </si>
  <si>
    <t>YEMİN ADI</t>
  </si>
  <si>
    <t xml:space="preserve">BALIK YAĞI </t>
  </si>
  <si>
    <t>Moldova</t>
  </si>
  <si>
    <t>K.K.Türk.Cum.</t>
  </si>
  <si>
    <t>İTHALAT MİKTARI (TON)</t>
  </si>
  <si>
    <t>Ukrayna</t>
  </si>
  <si>
    <t>Maritus</t>
  </si>
  <si>
    <t>Pakistan</t>
  </si>
  <si>
    <t xml:space="preserve"> SAP, SAMAN VE OT İTHALAT GENELTOPLAM</t>
  </si>
  <si>
    <t>SAP SAMAN TOPLAMI</t>
  </si>
  <si>
    <t xml:space="preserve">TOPLAM </t>
  </si>
  <si>
    <t>İTHALAT DEĞER (DOLAR)</t>
  </si>
  <si>
    <t>Hububat sapları ve kapçıkları (işlenmemiş) (kıyılmış, toz haline getirilmiş, preslenmiş veya pellet şeklinde olsun olmasın)</t>
  </si>
  <si>
    <t>İran</t>
  </si>
  <si>
    <t>2 0 1 0</t>
  </si>
  <si>
    <t>2 0 1 1</t>
  </si>
  <si>
    <t>2 0 1 2</t>
  </si>
  <si>
    <t>Sırbistan</t>
  </si>
  <si>
    <t>Ekvator</t>
  </si>
  <si>
    <t>Tunus</t>
  </si>
  <si>
    <t>Maldivler</t>
  </si>
  <si>
    <t>Uruguay</t>
  </si>
  <si>
    <t>Bosna-Hersek</t>
  </si>
  <si>
    <t>2 0 1 3</t>
  </si>
  <si>
    <t>Hayvan kanı (kurutulmuş olsun olmasın)</t>
  </si>
  <si>
    <t>ABD</t>
  </si>
  <si>
    <t>KAN UNU</t>
  </si>
  <si>
    <t>İthalat Miktar (KG)</t>
  </si>
  <si>
    <t>051191900019</t>
  </si>
  <si>
    <t>ARTEMIA YUMURTASI (Kaynak:TÜİK)</t>
  </si>
  <si>
    <t>ARTEMİA YUMURTASI</t>
  </si>
  <si>
    <t xml:space="preserve">Tayvan </t>
  </si>
  <si>
    <t>ARTEMIA YUMURTASI</t>
  </si>
  <si>
    <t>İrlanda</t>
  </si>
  <si>
    <t>Tacikistan</t>
  </si>
  <si>
    <t>TOPLAM MİKTAR</t>
  </si>
  <si>
    <t>051199859018</t>
  </si>
  <si>
    <t>Senegal</t>
  </si>
  <si>
    <t>Çiğneme Ürünü Hammeddesi (Dana Penisi, Dana Ciğeri vb)</t>
  </si>
  <si>
    <t>KAN UNU İTHALATI   (Kaynak:TÜİK)</t>
  </si>
  <si>
    <t>Malta</t>
  </si>
  <si>
    <t>Gambiya</t>
  </si>
  <si>
    <t>2014</t>
  </si>
  <si>
    <t>Kostarika</t>
  </si>
  <si>
    <t>230990999011            230990969011</t>
  </si>
  <si>
    <t>Rusya Fed.</t>
  </si>
  <si>
    <t>Estonya</t>
  </si>
  <si>
    <t>Belarus</t>
  </si>
  <si>
    <t>KKTC</t>
  </si>
  <si>
    <t xml:space="preserve"> SAP, SAMAN VE KURU OT İTHALAT VERİLERİ </t>
  </si>
  <si>
    <t xml:space="preserve">051199859011 </t>
  </si>
  <si>
    <t>SÜT İKAME YEMİ</t>
  </si>
  <si>
    <t>Finlandiya</t>
  </si>
  <si>
    <t>Güney Kore</t>
  </si>
  <si>
    <t>KARİDES, KALAMAR, KRİLL UNU</t>
  </si>
  <si>
    <t>KÖPEK ÇİĞNEME ÜRÜNÜ HAMMADDESİ (CİĞER,PENİS, VB)</t>
  </si>
  <si>
    <t>VETERİNER KONTROLÜNE TABİ YEM İTHALAT VERİLERİ (KAYNAK:TÜİK)</t>
  </si>
  <si>
    <t>ÇİĞNEME ÜRÜNÜ HAMMADDESİ (DANA PENİSİ, DANA CİĞERİ VB) İTHALATI (Kaynak:TÜİK)</t>
  </si>
  <si>
    <t>HUBUBAT SAP VE SAMANI, KURU OT</t>
  </si>
  <si>
    <t>BALIK VE DENİZ MEMELİLERİNDEN ELDE EDİLEN ÇÖZÜNEBİLİR ÜRÜNLER İTHALATI (Kaynak:TÜİK)</t>
  </si>
  <si>
    <t>Balık ve deniz memelilerinden elde edilen çözülebilir ürünler</t>
  </si>
  <si>
    <t>BALIK VE DENİZ MEMELİLERİNDEN ELDE EDİLEN ÇÖZÜNEBİLİR ÜRÜNLER</t>
  </si>
  <si>
    <t>Slovanya</t>
  </si>
  <si>
    <t>Arjantin</t>
  </si>
  <si>
    <t>Hırvatistan</t>
  </si>
  <si>
    <t>Singapur</t>
  </si>
  <si>
    <t>Rusya</t>
  </si>
  <si>
    <t>BUZAĞI MAMASI</t>
  </si>
  <si>
    <t>Çek Cum.</t>
  </si>
  <si>
    <t>Hong Kong</t>
  </si>
  <si>
    <t>AT, KUŞ,DİĞER YEMLER VE YEM KATKI MADDELERİ</t>
  </si>
  <si>
    <t>AT YEMİ, KUŞ YEMİ VE YEM KATKI MADDELERİ (iz mineral, premiks Vb.)</t>
  </si>
  <si>
    <t>Diğer hayvan yemleri  (Kuru Ot, Yonca Otu vb)</t>
  </si>
  <si>
    <t>Kenya</t>
  </si>
  <si>
    <t xml:space="preserve"> YEM KATKI MADDELERİ, AT VE KUŞ YEMİ  (Kaynak:TÜİK)</t>
  </si>
  <si>
    <t>KURU OT, YONCA OTU TOPLAMI</t>
  </si>
  <si>
    <t>Umman</t>
  </si>
  <si>
    <t>Afganistan</t>
  </si>
  <si>
    <t>Letonya</t>
  </si>
  <si>
    <t>2017</t>
  </si>
  <si>
    <t>230990350000,230990390000,230990700000</t>
  </si>
  <si>
    <t>Azarbaycan</t>
  </si>
  <si>
    <t>230990310000,230990330000,230990410000,230990430000,230990490000,230990510000,230990530000,230990590000,230990969012,230990969013,230990969019</t>
  </si>
  <si>
    <t>2018</t>
  </si>
  <si>
    <t>Bosna hersek</t>
  </si>
  <si>
    <t>Fillandiya</t>
  </si>
  <si>
    <t>Kabuklu deniz hayvanı ve su omurgasızlarının unları, kaba unları ve pelletleri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</si>
</sst>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55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theme="1"/>
      <name val="Times New Roman"/>
      <family val="1"/>
      <charset val="162"/>
    </font>
    <font>
      <sz val="11"/>
      <color rgb="FF000000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sz val="14"/>
      <color theme="1"/>
      <name val="Times New Roman"/>
      <family val="1"/>
      <charset val="162"/>
    </font>
    <font>
      <b/>
      <sz val="12"/>
      <color rgb="FF7F0000"/>
      <name val="Times New Roman"/>
      <family val="1"/>
      <charset val="162"/>
    </font>
    <font>
      <b/>
      <sz val="14"/>
      <color rgb="FF000000"/>
      <name val="Times New Roman"/>
      <family val="1"/>
      <charset val="162"/>
    </font>
    <font>
      <b/>
      <sz val="11"/>
      <color rgb="FF7F0000"/>
      <name val="Times New Roman"/>
      <family val="1"/>
      <charset val="162"/>
    </font>
    <font>
      <sz val="11"/>
      <name val="Times New Roman"/>
      <family val="1"/>
      <charset val="162"/>
    </font>
    <font>
      <b/>
      <sz val="11"/>
      <name val="Times New Roman"/>
      <family val="1"/>
      <charset val="162"/>
    </font>
    <font>
      <b/>
      <sz val="14"/>
      <name val="Times New Roman"/>
      <family val="1"/>
      <charset val="162"/>
    </font>
    <font>
      <b/>
      <sz val="12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rgb="FF000000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color rgb="FF000000"/>
      <name val="Times New Roman"/>
      <family val="1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sz val="10"/>
      <color theme="1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6"/>
      <name val="Times New Roman"/>
      <family val="1"/>
      <charset val="162"/>
    </font>
    <font>
      <b/>
      <sz val="10"/>
      <color rgb="FF7F0000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1"/>
      <color theme="1"/>
      <name val="Times New Roman"/>
      <family val="1"/>
      <charset val="162"/>
    </font>
    <font>
      <sz val="8"/>
      <color rgb="FF000000"/>
      <name val="Arial"/>
      <family val="2"/>
      <charset val="162"/>
    </font>
    <font>
      <b/>
      <sz val="11"/>
      <color rgb="FF000000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2"/>
      <color rgb="FFFF0000"/>
      <name val="Times New Roman"/>
      <family val="1"/>
      <charset val="162"/>
    </font>
    <font>
      <b/>
      <sz val="11"/>
      <color rgb="FFFF0000"/>
      <name val="Calibri"/>
      <family val="2"/>
      <charset val="162"/>
      <scheme val="minor"/>
    </font>
    <font>
      <sz val="11"/>
      <color rgb="FFFF0000"/>
      <name val="Times New Roman"/>
      <family val="1"/>
      <charset val="162"/>
    </font>
    <font>
      <sz val="11"/>
      <name val="Calibri"/>
      <family val="2"/>
      <charset val="162"/>
      <scheme val="minor"/>
    </font>
    <font>
      <sz val="10"/>
      <color rgb="FFFF0000"/>
      <name val="Times New Roman"/>
      <family val="1"/>
      <charset val="162"/>
    </font>
    <font>
      <sz val="10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2"/>
      <color theme="1"/>
      <name val="Calibri"/>
      <family val="2"/>
      <charset val="162"/>
      <scheme val="minor"/>
    </font>
    <font>
      <sz val="18"/>
      <color theme="3"/>
      <name val="Cambria"/>
      <family val="2"/>
      <charset val="162"/>
      <scheme val="maj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4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54" fillId="0" borderId="0" applyNumberFormat="0" applyFill="0" applyBorder="0" applyAlignment="0" applyProtection="0"/>
  </cellStyleXfs>
  <cellXfs count="366">
    <xf numFmtId="0" fontId="0" fillId="0" borderId="0" xfId="0"/>
    <xf numFmtId="0" fontId="22" fillId="0" borderId="10" xfId="0" applyFont="1" applyBorder="1" applyAlignment="1">
      <alignment horizontal="center" vertical="center" wrapText="1" readingOrder="1"/>
    </xf>
    <xf numFmtId="0" fontId="0" fillId="0" borderId="0" xfId="0"/>
    <xf numFmtId="0" fontId="18" fillId="0" borderId="0" xfId="0" applyFont="1" applyAlignment="1">
      <alignment wrapText="1"/>
    </xf>
    <xf numFmtId="0" fontId="24" fillId="0" borderId="10" xfId="0" applyFont="1" applyBorder="1" applyAlignment="1">
      <alignment horizontal="center" vertical="center" wrapText="1" readingOrder="1"/>
    </xf>
    <xf numFmtId="0" fontId="26" fillId="0" borderId="10" xfId="0" applyFont="1" applyBorder="1" applyAlignment="1">
      <alignment horizontal="center" vertical="center" wrapText="1" readingOrder="1"/>
    </xf>
    <xf numFmtId="0" fontId="25" fillId="0" borderId="0" xfId="0" applyFont="1" applyAlignment="1">
      <alignment wrapText="1"/>
    </xf>
    <xf numFmtId="0" fontId="0" fillId="0" borderId="0" xfId="0" applyAlignment="1"/>
    <xf numFmtId="3" fontId="0" fillId="0" borderId="0" xfId="0" applyNumberFormat="1"/>
    <xf numFmtId="14" fontId="18" fillId="0" borderId="17" xfId="0" applyNumberFormat="1" applyFont="1" applyBorder="1" applyAlignment="1">
      <alignment wrapText="1"/>
    </xf>
    <xf numFmtId="0" fontId="0" fillId="0" borderId="0" xfId="0" applyBorder="1"/>
    <xf numFmtId="0" fontId="30" fillId="0" borderId="12" xfId="0" applyFont="1" applyBorder="1" applyAlignment="1">
      <alignment horizontal="center" vertical="center"/>
    </xf>
    <xf numFmtId="1" fontId="34" fillId="0" borderId="10" xfId="0" applyNumberFormat="1" applyFont="1" applyBorder="1" applyAlignment="1">
      <alignment horizontal="center" vertical="center" wrapText="1" readingOrder="1"/>
    </xf>
    <xf numFmtId="0" fontId="34" fillId="0" borderId="10" xfId="0" applyFont="1" applyBorder="1" applyAlignment="1">
      <alignment horizontal="center" vertical="center" wrapText="1" readingOrder="1"/>
    </xf>
    <xf numFmtId="0" fontId="34" fillId="0" borderId="12" xfId="0" applyFont="1" applyBorder="1" applyAlignment="1">
      <alignment horizontal="center" vertical="center" wrapText="1" readingOrder="1"/>
    </xf>
    <xf numFmtId="0" fontId="34" fillId="33" borderId="21" xfId="0" applyFont="1" applyFill="1" applyBorder="1" applyAlignment="1">
      <alignment horizontal="center" vertical="center" wrapText="1" readingOrder="1"/>
    </xf>
    <xf numFmtId="0" fontId="35" fillId="0" borderId="12" xfId="0" applyFont="1" applyBorder="1" applyAlignment="1">
      <alignment horizontal="left" wrapText="1" readingOrder="1"/>
    </xf>
    <xf numFmtId="3" fontId="35" fillId="33" borderId="21" xfId="0" applyNumberFormat="1" applyFont="1" applyFill="1" applyBorder="1" applyAlignment="1">
      <alignment horizontal="right" wrapText="1" readingOrder="1"/>
    </xf>
    <xf numFmtId="3" fontId="34" fillId="35" borderId="21" xfId="0" applyNumberFormat="1" applyFont="1" applyFill="1" applyBorder="1" applyAlignment="1">
      <alignment horizontal="right" vertical="center" wrapText="1" readingOrder="1"/>
    </xf>
    <xf numFmtId="0" fontId="34" fillId="35" borderId="12" xfId="0" applyFont="1" applyFill="1" applyBorder="1" applyAlignment="1">
      <alignment vertical="center" wrapText="1"/>
    </xf>
    <xf numFmtId="3" fontId="34" fillId="33" borderId="21" xfId="0" applyNumberFormat="1" applyFont="1" applyFill="1" applyBorder="1" applyAlignment="1">
      <alignment horizontal="center" vertical="center" wrapText="1" readingOrder="1"/>
    </xf>
    <xf numFmtId="3" fontId="36" fillId="33" borderId="21" xfId="0" applyNumberFormat="1" applyFont="1" applyFill="1" applyBorder="1"/>
    <xf numFmtId="0" fontId="34" fillId="0" borderId="22" xfId="0" applyFont="1" applyBorder="1" applyAlignment="1">
      <alignment horizontal="center" vertical="center" wrapText="1" readingOrder="1"/>
    </xf>
    <xf numFmtId="3" fontId="35" fillId="0" borderId="22" xfId="0" applyNumberFormat="1" applyFont="1" applyBorder="1" applyAlignment="1">
      <alignment horizontal="right" wrapText="1" readingOrder="1"/>
    </xf>
    <xf numFmtId="0" fontId="19" fillId="0" borderId="12" xfId="0" applyFont="1" applyBorder="1" applyAlignment="1">
      <alignment horizontal="left" wrapText="1" readingOrder="1"/>
    </xf>
    <xf numFmtId="3" fontId="19" fillId="33" borderId="21" xfId="0" applyNumberFormat="1" applyFont="1" applyFill="1" applyBorder="1" applyAlignment="1">
      <alignment horizontal="right" wrapText="1" readingOrder="1"/>
    </xf>
    <xf numFmtId="0" fontId="19" fillId="33" borderId="21" xfId="0" applyFont="1" applyFill="1" applyBorder="1" applyAlignment="1">
      <alignment horizontal="right" wrapText="1" readingOrder="1"/>
    </xf>
    <xf numFmtId="0" fontId="37" fillId="0" borderId="22" xfId="0" applyFont="1" applyBorder="1" applyAlignment="1">
      <alignment horizontal="right" wrapText="1" readingOrder="1"/>
    </xf>
    <xf numFmtId="0" fontId="18" fillId="33" borderId="21" xfId="0" applyFont="1" applyFill="1" applyBorder="1" applyAlignment="1">
      <alignment horizontal="right" wrapText="1" readingOrder="1"/>
    </xf>
    <xf numFmtId="3" fontId="37" fillId="0" borderId="22" xfId="0" applyNumberFormat="1" applyFont="1" applyBorder="1" applyAlignment="1">
      <alignment horizontal="right" wrapText="1" readingOrder="1"/>
    </xf>
    <xf numFmtId="3" fontId="18" fillId="33" borderId="21" xfId="0" applyNumberFormat="1" applyFont="1" applyFill="1" applyBorder="1"/>
    <xf numFmtId="3" fontId="36" fillId="0" borderId="22" xfId="0" applyNumberFormat="1" applyFont="1" applyBorder="1"/>
    <xf numFmtId="3" fontId="36" fillId="0" borderId="26" xfId="0" applyNumberFormat="1" applyFont="1" applyBorder="1"/>
    <xf numFmtId="0" fontId="26" fillId="0" borderId="12" xfId="0" applyFont="1" applyBorder="1" applyAlignment="1">
      <alignment horizontal="center" vertical="center" wrapText="1" readingOrder="1"/>
    </xf>
    <xf numFmtId="0" fontId="25" fillId="0" borderId="12" xfId="0" applyFont="1" applyBorder="1" applyAlignment="1">
      <alignment horizontal="left" wrapText="1" readingOrder="1"/>
    </xf>
    <xf numFmtId="0" fontId="27" fillId="0" borderId="12" xfId="0" applyFont="1" applyBorder="1" applyAlignment="1">
      <alignment wrapText="1"/>
    </xf>
    <xf numFmtId="0" fontId="26" fillId="33" borderId="21" xfId="0" applyFont="1" applyFill="1" applyBorder="1" applyAlignment="1">
      <alignment horizontal="center" vertical="center" wrapText="1" readingOrder="1"/>
    </xf>
    <xf numFmtId="3" fontId="25" fillId="33" borderId="21" xfId="0" applyNumberFormat="1" applyFont="1" applyFill="1" applyBorder="1" applyAlignment="1">
      <alignment horizontal="right" wrapText="1" readingOrder="1"/>
    </xf>
    <xf numFmtId="0" fontId="25" fillId="33" borderId="21" xfId="0" applyFont="1" applyFill="1" applyBorder="1" applyAlignment="1">
      <alignment horizontal="right" wrapText="1" readingOrder="1"/>
    </xf>
    <xf numFmtId="3" fontId="27" fillId="33" borderId="23" xfId="0" applyNumberFormat="1" applyFont="1" applyFill="1" applyBorder="1" applyAlignment="1">
      <alignment horizontal="right" wrapText="1" readingOrder="1"/>
    </xf>
    <xf numFmtId="3" fontId="35" fillId="0" borderId="26" xfId="0" applyNumberFormat="1" applyFont="1" applyBorder="1" applyAlignment="1">
      <alignment horizontal="right" wrapText="1" readingOrder="1"/>
    </xf>
    <xf numFmtId="0" fontId="35" fillId="0" borderId="22" xfId="0" applyFont="1" applyBorder="1" applyAlignment="1">
      <alignment horizontal="right" wrapText="1" readingOrder="1"/>
    </xf>
    <xf numFmtId="3" fontId="26" fillId="33" borderId="21" xfId="0" applyNumberFormat="1" applyFont="1" applyFill="1" applyBorder="1" applyAlignment="1">
      <alignment horizontal="center" vertical="center" wrapText="1" readingOrder="1"/>
    </xf>
    <xf numFmtId="3" fontId="41" fillId="0" borderId="22" xfId="0" applyNumberFormat="1" applyFont="1" applyBorder="1" applyAlignment="1">
      <alignment horizontal="right" wrapText="1" readingOrder="1"/>
    </xf>
    <xf numFmtId="3" fontId="25" fillId="33" borderId="21" xfId="0" applyNumberFormat="1" applyFont="1" applyFill="1" applyBorder="1" applyAlignment="1">
      <alignment horizontal="center" vertical="center" wrapText="1" readingOrder="1"/>
    </xf>
    <xf numFmtId="164" fontId="18" fillId="33" borderId="21" xfId="0" applyNumberFormat="1" applyFont="1" applyFill="1" applyBorder="1"/>
    <xf numFmtId="0" fontId="25" fillId="0" borderId="12" xfId="0" applyFont="1" applyBorder="1" applyAlignment="1">
      <alignment horizontal="left" vertical="center" wrapText="1" readingOrder="1"/>
    </xf>
    <xf numFmtId="0" fontId="27" fillId="0" borderId="12" xfId="0" applyFont="1" applyBorder="1" applyAlignment="1">
      <alignment vertical="center" wrapText="1" readingOrder="1"/>
    </xf>
    <xf numFmtId="3" fontId="25" fillId="33" borderId="21" xfId="0" applyNumberFormat="1" applyFont="1" applyFill="1" applyBorder="1" applyAlignment="1">
      <alignment horizontal="right" vertical="center" wrapText="1" readingOrder="1"/>
    </xf>
    <xf numFmtId="3" fontId="35" fillId="0" borderId="22" xfId="0" applyNumberFormat="1" applyFont="1" applyBorder="1" applyAlignment="1">
      <alignment horizontal="right" vertical="center" wrapText="1" readingOrder="1"/>
    </xf>
    <xf numFmtId="3" fontId="27" fillId="33" borderId="23" xfId="0" applyNumberFormat="1" applyFont="1" applyFill="1" applyBorder="1" applyAlignment="1">
      <alignment horizontal="right" vertical="center" wrapText="1" readingOrder="1"/>
    </xf>
    <xf numFmtId="3" fontId="35" fillId="0" borderId="26" xfId="0" applyNumberFormat="1" applyFont="1" applyBorder="1" applyAlignment="1">
      <alignment horizontal="right" vertical="center" wrapText="1" readingOrder="1"/>
    </xf>
    <xf numFmtId="0" fontId="25" fillId="33" borderId="21" xfId="0" applyFont="1" applyFill="1" applyBorder="1" applyAlignment="1">
      <alignment horizontal="right" vertical="center" wrapText="1" readingOrder="1"/>
    </xf>
    <xf numFmtId="0" fontId="35" fillId="0" borderId="22" xfId="0" applyFont="1" applyBorder="1" applyAlignment="1">
      <alignment horizontal="right" vertical="center" wrapText="1" readingOrder="1"/>
    </xf>
    <xf numFmtId="3" fontId="35" fillId="33" borderId="26" xfId="0" applyNumberFormat="1" applyFont="1" applyFill="1" applyBorder="1" applyAlignment="1">
      <alignment horizontal="right" vertical="center" wrapText="1" readingOrder="1"/>
    </xf>
    <xf numFmtId="0" fontId="24" fillId="0" borderId="12" xfId="0" applyFont="1" applyBorder="1" applyAlignment="1">
      <alignment horizontal="center" vertical="center" wrapText="1" readingOrder="1"/>
    </xf>
    <xf numFmtId="0" fontId="20" fillId="0" borderId="12" xfId="0" applyFont="1" applyBorder="1" applyAlignment="1">
      <alignment wrapText="1"/>
    </xf>
    <xf numFmtId="0" fontId="24" fillId="33" borderId="21" xfId="0" applyFont="1" applyFill="1" applyBorder="1" applyAlignment="1">
      <alignment horizontal="center" vertical="center" wrapText="1" readingOrder="1"/>
    </xf>
    <xf numFmtId="0" fontId="40" fillId="0" borderId="22" xfId="0" applyFont="1" applyBorder="1" applyAlignment="1">
      <alignment horizontal="center" vertical="center" wrapText="1" readingOrder="1"/>
    </xf>
    <xf numFmtId="3" fontId="23" fillId="33" borderId="23" xfId="0" applyNumberFormat="1" applyFont="1" applyFill="1" applyBorder="1" applyAlignment="1">
      <alignment horizontal="right" wrapText="1" readingOrder="1"/>
    </xf>
    <xf numFmtId="3" fontId="37" fillId="0" borderId="26" xfId="0" applyNumberFormat="1" applyFont="1" applyBorder="1" applyAlignment="1">
      <alignment horizontal="right" wrapText="1" readingOrder="1"/>
    </xf>
    <xf numFmtId="0" fontId="36" fillId="0" borderId="22" xfId="0" applyFont="1" applyBorder="1" applyAlignment="1">
      <alignment horizontal="right" wrapText="1" readingOrder="1"/>
    </xf>
    <xf numFmtId="3" fontId="20" fillId="33" borderId="23" xfId="0" applyNumberFormat="1" applyFont="1" applyFill="1" applyBorder="1" applyAlignment="1">
      <alignment horizontal="right" wrapText="1" readingOrder="1"/>
    </xf>
    <xf numFmtId="3" fontId="36" fillId="0" borderId="26" xfId="0" applyNumberFormat="1" applyFont="1" applyBorder="1" applyAlignment="1">
      <alignment horizontal="right" wrapText="1" readingOrder="1"/>
    </xf>
    <xf numFmtId="3" fontId="20" fillId="0" borderId="23" xfId="0" applyNumberFormat="1" applyFont="1" applyBorder="1" applyAlignment="1">
      <alignment horizontal="right" wrapText="1" readingOrder="1"/>
    </xf>
    <xf numFmtId="3" fontId="24" fillId="33" borderId="21" xfId="0" applyNumberFormat="1" applyFont="1" applyFill="1" applyBorder="1" applyAlignment="1">
      <alignment horizontal="center" vertical="center" wrapText="1" readingOrder="1"/>
    </xf>
    <xf numFmtId="3" fontId="40" fillId="0" borderId="22" xfId="0" applyNumberFormat="1" applyFont="1" applyBorder="1" applyAlignment="1">
      <alignment horizontal="center" vertical="center" wrapText="1" readingOrder="1"/>
    </xf>
    <xf numFmtId="0" fontId="40" fillId="0" borderId="22" xfId="0" applyFont="1" applyFill="1" applyBorder="1" applyAlignment="1">
      <alignment horizontal="center" vertical="center" wrapText="1" readingOrder="1"/>
    </xf>
    <xf numFmtId="0" fontId="35" fillId="0" borderId="22" xfId="0" applyFont="1" applyFill="1" applyBorder="1" applyAlignment="1">
      <alignment horizontal="right" vertical="center" wrapText="1" readingOrder="1"/>
    </xf>
    <xf numFmtId="0" fontId="37" fillId="0" borderId="22" xfId="0" applyFont="1" applyFill="1" applyBorder="1" applyAlignment="1">
      <alignment horizontal="right" wrapText="1" readingOrder="1"/>
    </xf>
    <xf numFmtId="3" fontId="37" fillId="0" borderId="22" xfId="0" applyNumberFormat="1" applyFont="1" applyFill="1" applyBorder="1" applyAlignment="1">
      <alignment horizontal="right" wrapText="1" readingOrder="1"/>
    </xf>
    <xf numFmtId="3" fontId="37" fillId="0" borderId="26" xfId="0" applyNumberFormat="1" applyFont="1" applyFill="1" applyBorder="1" applyAlignment="1">
      <alignment horizontal="right" wrapText="1" readingOrder="1"/>
    </xf>
    <xf numFmtId="3" fontId="36" fillId="0" borderId="26" xfId="0" applyNumberFormat="1" applyFont="1" applyFill="1" applyBorder="1" applyAlignment="1">
      <alignment horizontal="right" wrapText="1" readingOrder="1"/>
    </xf>
    <xf numFmtId="3" fontId="20" fillId="33" borderId="23" xfId="0" applyNumberFormat="1" applyFont="1" applyFill="1" applyBorder="1"/>
    <xf numFmtId="0" fontId="36" fillId="0" borderId="22" xfId="0" applyFont="1" applyFill="1" applyBorder="1" applyAlignment="1">
      <alignment horizontal="right" wrapText="1" readingOrder="1"/>
    </xf>
    <xf numFmtId="3" fontId="40" fillId="0" borderId="22" xfId="0" applyNumberFormat="1" applyFont="1" applyFill="1" applyBorder="1" applyAlignment="1">
      <alignment horizontal="center" vertical="center" wrapText="1" readingOrder="1"/>
    </xf>
    <xf numFmtId="3" fontId="36" fillId="0" borderId="22" xfId="0" applyNumberFormat="1" applyFont="1" applyFill="1" applyBorder="1" applyAlignment="1">
      <alignment horizontal="right" wrapText="1" readingOrder="1"/>
    </xf>
    <xf numFmtId="0" fontId="22" fillId="0" borderId="12" xfId="0" applyFont="1" applyBorder="1" applyAlignment="1">
      <alignment horizontal="center" vertical="center" wrapText="1" readingOrder="1"/>
    </xf>
    <xf numFmtId="0" fontId="22" fillId="33" borderId="21" xfId="0" applyFont="1" applyFill="1" applyBorder="1" applyAlignment="1">
      <alignment horizontal="center" vertical="center" wrapText="1" readingOrder="1"/>
    </xf>
    <xf numFmtId="3" fontId="20" fillId="33" borderId="21" xfId="0" applyNumberFormat="1" applyFont="1" applyFill="1" applyBorder="1" applyAlignment="1">
      <alignment wrapText="1"/>
    </xf>
    <xf numFmtId="3" fontId="38" fillId="0" borderId="22" xfId="0" applyNumberFormat="1" applyFont="1" applyFill="1" applyBorder="1" applyAlignment="1">
      <alignment wrapText="1"/>
    </xf>
    <xf numFmtId="3" fontId="27" fillId="33" borderId="21" xfId="0" applyNumberFormat="1" applyFont="1" applyFill="1" applyBorder="1" applyAlignment="1">
      <alignment wrapText="1" readingOrder="1"/>
    </xf>
    <xf numFmtId="3" fontId="34" fillId="0" borderId="22" xfId="0" applyNumberFormat="1" applyFont="1" applyFill="1" applyBorder="1" applyAlignment="1">
      <alignment wrapText="1" readingOrder="1"/>
    </xf>
    <xf numFmtId="3" fontId="22" fillId="33" borderId="21" xfId="0" applyNumberFormat="1" applyFont="1" applyFill="1" applyBorder="1" applyAlignment="1">
      <alignment horizontal="center" vertical="center" wrapText="1" readingOrder="1"/>
    </xf>
    <xf numFmtId="3" fontId="18" fillId="33" borderId="21" xfId="0" applyNumberFormat="1" applyFont="1" applyFill="1" applyBorder="1" applyAlignment="1">
      <alignment horizontal="right"/>
    </xf>
    <xf numFmtId="3" fontId="36" fillId="0" borderId="22" xfId="0" applyNumberFormat="1" applyFont="1" applyBorder="1" applyAlignment="1">
      <alignment horizontal="right"/>
    </xf>
    <xf numFmtId="3" fontId="27" fillId="33" borderId="21" xfId="0" applyNumberFormat="1" applyFont="1" applyFill="1" applyBorder="1" applyAlignment="1">
      <alignment horizontal="right" wrapText="1"/>
    </xf>
    <xf numFmtId="3" fontId="34" fillId="0" borderId="22" xfId="0" applyNumberFormat="1" applyFont="1" applyFill="1" applyBorder="1" applyAlignment="1">
      <alignment horizontal="right" wrapText="1"/>
    </xf>
    <xf numFmtId="0" fontId="29" fillId="0" borderId="12" xfId="0" applyFont="1" applyBorder="1" applyAlignment="1">
      <alignment horizontal="left" vertical="center" wrapText="1"/>
    </xf>
    <xf numFmtId="0" fontId="32" fillId="0" borderId="12" xfId="0" applyFont="1" applyBorder="1" applyAlignment="1">
      <alignment horizontal="left" vertical="center" wrapText="1"/>
    </xf>
    <xf numFmtId="0" fontId="32" fillId="0" borderId="27" xfId="0" applyFont="1" applyBorder="1" applyAlignment="1">
      <alignment horizontal="left" vertical="center" wrapText="1"/>
    </xf>
    <xf numFmtId="3" fontId="19" fillId="33" borderId="28" xfId="0" applyNumberFormat="1" applyFont="1" applyFill="1" applyBorder="1" applyAlignment="1">
      <alignment horizontal="right" wrapText="1" readingOrder="1"/>
    </xf>
    <xf numFmtId="3" fontId="37" fillId="0" borderId="29" xfId="0" applyNumberFormat="1" applyFont="1" applyBorder="1" applyAlignment="1">
      <alignment horizontal="right" wrapText="1" readingOrder="1"/>
    </xf>
    <xf numFmtId="3" fontId="18" fillId="33" borderId="28" xfId="0" applyNumberFormat="1" applyFont="1" applyFill="1" applyBorder="1"/>
    <xf numFmtId="3" fontId="36" fillId="0" borderId="29" xfId="0" applyNumberFormat="1" applyFont="1" applyBorder="1"/>
    <xf numFmtId="3" fontId="37" fillId="0" borderId="30" xfId="0" applyNumberFormat="1" applyFont="1" applyFill="1" applyBorder="1" applyAlignment="1">
      <alignment horizontal="right" wrapText="1" readingOrder="1"/>
    </xf>
    <xf numFmtId="3" fontId="19" fillId="33" borderId="31" xfId="0" applyNumberFormat="1" applyFont="1" applyFill="1" applyBorder="1" applyAlignment="1">
      <alignment horizontal="right" wrapText="1" readingOrder="1"/>
    </xf>
    <xf numFmtId="0" fontId="43" fillId="0" borderId="0" xfId="0" applyFont="1" applyAlignment="1">
      <alignment horizontal="left" wrapText="1" readingOrder="1"/>
    </xf>
    <xf numFmtId="3" fontId="35" fillId="0" borderId="12" xfId="0" applyNumberFormat="1" applyFont="1" applyBorder="1" applyAlignment="1">
      <alignment horizontal="right" wrapText="1" readingOrder="1"/>
    </xf>
    <xf numFmtId="3" fontId="34" fillId="35" borderId="12" xfId="0" applyNumberFormat="1" applyFont="1" applyFill="1" applyBorder="1" applyAlignment="1">
      <alignment horizontal="right" vertical="center" wrapText="1" readingOrder="1"/>
    </xf>
    <xf numFmtId="3" fontId="36" fillId="0" borderId="12" xfId="0" applyNumberFormat="1" applyFont="1" applyBorder="1"/>
    <xf numFmtId="3" fontId="36" fillId="0" borderId="33" xfId="0" applyNumberFormat="1" applyFont="1" applyBorder="1"/>
    <xf numFmtId="0" fontId="40" fillId="0" borderId="12" xfId="0" applyFont="1" applyFill="1" applyBorder="1" applyAlignment="1">
      <alignment horizontal="center" vertical="center" wrapText="1" readingOrder="1"/>
    </xf>
    <xf numFmtId="3" fontId="42" fillId="33" borderId="23" xfId="0" applyNumberFormat="1" applyFont="1" applyFill="1" applyBorder="1"/>
    <xf numFmtId="0" fontId="36" fillId="0" borderId="12" xfId="0" applyFont="1" applyBorder="1"/>
    <xf numFmtId="3" fontId="0" fillId="0" borderId="22" xfId="0" applyNumberFormat="1" applyBorder="1"/>
    <xf numFmtId="0" fontId="34" fillId="35" borderId="12" xfId="0" applyFont="1" applyFill="1" applyBorder="1" applyAlignment="1">
      <alignment horizontal="center" vertical="center" wrapText="1"/>
    </xf>
    <xf numFmtId="0" fontId="24" fillId="0" borderId="22" xfId="0" applyFont="1" applyBorder="1" applyAlignment="1">
      <alignment horizontal="center" vertical="center" wrapText="1" readingOrder="1"/>
    </xf>
    <xf numFmtId="3" fontId="19" fillId="0" borderId="22" xfId="0" applyNumberFormat="1" applyFont="1" applyBorder="1" applyAlignment="1">
      <alignment horizontal="right" wrapText="1" readingOrder="1"/>
    </xf>
    <xf numFmtId="3" fontId="18" fillId="0" borderId="22" xfId="0" applyNumberFormat="1" applyFont="1" applyBorder="1"/>
    <xf numFmtId="0" fontId="18" fillId="0" borderId="22" xfId="0" applyFont="1" applyBorder="1" applyAlignment="1">
      <alignment horizontal="right" wrapText="1" readingOrder="1"/>
    </xf>
    <xf numFmtId="3" fontId="19" fillId="0" borderId="29" xfId="0" applyNumberFormat="1" applyFont="1" applyBorder="1" applyAlignment="1">
      <alignment horizontal="right" wrapText="1" readingOrder="1"/>
    </xf>
    <xf numFmtId="3" fontId="18" fillId="0" borderId="29" xfId="0" applyNumberFormat="1" applyFont="1" applyBorder="1"/>
    <xf numFmtId="0" fontId="42" fillId="0" borderId="12" xfId="0" applyFont="1" applyBorder="1" applyAlignment="1">
      <alignment wrapText="1"/>
    </xf>
    <xf numFmtId="3" fontId="42" fillId="33" borderId="23" xfId="0" applyNumberFormat="1" applyFont="1" applyFill="1" applyBorder="1" applyAlignment="1">
      <alignment horizontal="right" wrapText="1" readingOrder="1"/>
    </xf>
    <xf numFmtId="3" fontId="18" fillId="0" borderId="26" xfId="0" applyNumberFormat="1" applyFont="1" applyBorder="1" applyAlignment="1">
      <alignment horizontal="right" wrapText="1" readingOrder="1"/>
    </xf>
    <xf numFmtId="3" fontId="42" fillId="0" borderId="23" xfId="0" applyNumberFormat="1" applyFont="1" applyBorder="1" applyAlignment="1">
      <alignment horizontal="right" wrapText="1" readingOrder="1"/>
    </xf>
    <xf numFmtId="3" fontId="19" fillId="0" borderId="26" xfId="0" applyNumberFormat="1" applyFont="1" applyBorder="1" applyAlignment="1">
      <alignment horizontal="right" wrapText="1" readingOrder="1"/>
    </xf>
    <xf numFmtId="3" fontId="44" fillId="33" borderId="21" xfId="0" applyNumberFormat="1" applyFont="1" applyFill="1" applyBorder="1" applyAlignment="1">
      <alignment horizontal="right" wrapText="1" readingOrder="1"/>
    </xf>
    <xf numFmtId="0" fontId="42" fillId="33" borderId="21" xfId="0" applyFont="1" applyFill="1" applyBorder="1" applyAlignment="1">
      <alignment horizontal="right" wrapText="1" readingOrder="1"/>
    </xf>
    <xf numFmtId="3" fontId="44" fillId="33" borderId="28" xfId="0" applyNumberFormat="1" applyFont="1" applyFill="1" applyBorder="1" applyAlignment="1">
      <alignment horizontal="right" wrapText="1" readingOrder="1"/>
    </xf>
    <xf numFmtId="3" fontId="42" fillId="33" borderId="21" xfId="0" applyNumberFormat="1" applyFont="1" applyFill="1" applyBorder="1"/>
    <xf numFmtId="3" fontId="42" fillId="33" borderId="28" xfId="0" applyNumberFormat="1" applyFont="1" applyFill="1" applyBorder="1"/>
    <xf numFmtId="0" fontId="29" fillId="0" borderId="12" xfId="0" applyFont="1" applyBorder="1" applyAlignment="1">
      <alignment horizontal="center"/>
    </xf>
    <xf numFmtId="3" fontId="24" fillId="33" borderId="36" xfId="0" applyNumberFormat="1" applyFont="1" applyFill="1" applyBorder="1" applyAlignment="1">
      <alignment horizontal="center" vertical="center" wrapText="1" readingOrder="1"/>
    </xf>
    <xf numFmtId="0" fontId="44" fillId="33" borderId="21" xfId="0" applyFont="1" applyFill="1" applyBorder="1" applyAlignment="1">
      <alignment horizontal="right" wrapText="1" readingOrder="1"/>
    </xf>
    <xf numFmtId="164" fontId="44" fillId="33" borderId="21" xfId="0" applyNumberFormat="1" applyFont="1" applyFill="1" applyBorder="1" applyAlignment="1">
      <alignment horizontal="right" wrapText="1" readingOrder="1"/>
    </xf>
    <xf numFmtId="3" fontId="42" fillId="33" borderId="21" xfId="0" applyNumberFormat="1" applyFont="1" applyFill="1" applyBorder="1" applyAlignment="1">
      <alignment horizontal="right" wrapText="1" readingOrder="1"/>
    </xf>
    <xf numFmtId="3" fontId="42" fillId="33" borderId="36" xfId="0" applyNumberFormat="1" applyFont="1" applyFill="1" applyBorder="1"/>
    <xf numFmtId="3" fontId="40" fillId="0" borderId="12" xfId="0" applyNumberFormat="1" applyFont="1" applyBorder="1" applyAlignment="1">
      <alignment horizontal="center" vertical="center" wrapText="1" readingOrder="1"/>
    </xf>
    <xf numFmtId="3" fontId="18" fillId="0" borderId="12" xfId="0" applyNumberFormat="1" applyFont="1" applyBorder="1" applyAlignment="1">
      <alignment horizontal="right" wrapText="1" readingOrder="1"/>
    </xf>
    <xf numFmtId="3" fontId="44" fillId="33" borderId="23" xfId="0" applyNumberFormat="1" applyFont="1" applyFill="1" applyBorder="1" applyAlignment="1">
      <alignment horizontal="right" vertical="center" wrapText="1"/>
    </xf>
    <xf numFmtId="3" fontId="19" fillId="0" borderId="26" xfId="0" applyNumberFormat="1" applyFont="1" applyBorder="1" applyAlignment="1">
      <alignment horizontal="right" vertical="center" wrapText="1"/>
    </xf>
    <xf numFmtId="3" fontId="42" fillId="33" borderId="23" xfId="0" applyNumberFormat="1" applyFont="1" applyFill="1" applyBorder="1" applyAlignment="1">
      <alignment horizontal="right" vertical="center" wrapText="1"/>
    </xf>
    <xf numFmtId="3" fontId="18" fillId="0" borderId="26" xfId="0" applyNumberFormat="1" applyFont="1" applyBorder="1" applyAlignment="1">
      <alignment horizontal="right" vertical="center" wrapText="1"/>
    </xf>
    <xf numFmtId="3" fontId="18" fillId="0" borderId="33" xfId="0" applyNumberFormat="1" applyFont="1" applyBorder="1" applyAlignment="1">
      <alignment horizontal="right" vertical="center" wrapText="1"/>
    </xf>
    <xf numFmtId="3" fontId="42" fillId="33" borderId="38" xfId="0" applyNumberFormat="1" applyFont="1" applyFill="1" applyBorder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42" fillId="0" borderId="12" xfId="0" applyFont="1" applyBorder="1" applyAlignment="1">
      <alignment horizontal="center" vertical="center" wrapText="1"/>
    </xf>
    <xf numFmtId="3" fontId="31" fillId="34" borderId="22" xfId="0" applyNumberFormat="1" applyFont="1" applyFill="1" applyBorder="1" applyAlignment="1">
      <alignment vertical="center" wrapText="1" readingOrder="1"/>
    </xf>
    <xf numFmtId="3" fontId="29" fillId="34" borderId="22" xfId="0" applyNumberFormat="1" applyFont="1" applyFill="1" applyBorder="1" applyAlignment="1">
      <alignment vertical="center" readingOrder="1"/>
    </xf>
    <xf numFmtId="3" fontId="32" fillId="34" borderId="29" xfId="0" applyNumberFormat="1" applyFont="1" applyFill="1" applyBorder="1" applyAlignment="1">
      <alignment vertical="center" wrapText="1" readingOrder="1"/>
    </xf>
    <xf numFmtId="0" fontId="29" fillId="34" borderId="22" xfId="0" applyFont="1" applyFill="1" applyBorder="1"/>
    <xf numFmtId="3" fontId="29" fillId="34" borderId="22" xfId="0" applyNumberFormat="1" applyFont="1" applyFill="1" applyBorder="1"/>
    <xf numFmtId="0" fontId="30" fillId="33" borderId="21" xfId="0" applyFont="1" applyFill="1" applyBorder="1" applyAlignment="1">
      <alignment horizontal="center" vertical="center" wrapText="1"/>
    </xf>
    <xf numFmtId="3" fontId="33" fillId="33" borderId="21" xfId="0" applyNumberFormat="1" applyFont="1" applyFill="1" applyBorder="1" applyAlignment="1">
      <alignment vertical="center" wrapText="1" readingOrder="1"/>
    </xf>
    <xf numFmtId="3" fontId="30" fillId="33" borderId="21" xfId="0" applyNumberFormat="1" applyFont="1" applyFill="1" applyBorder="1" applyAlignment="1">
      <alignment vertical="center" readingOrder="1"/>
    </xf>
    <xf numFmtId="3" fontId="28" fillId="33" borderId="28" xfId="0" applyNumberFormat="1" applyFont="1" applyFill="1" applyBorder="1" applyAlignment="1">
      <alignment vertical="center" wrapText="1" readingOrder="1"/>
    </xf>
    <xf numFmtId="0" fontId="30" fillId="33" borderId="21" xfId="0" applyFont="1" applyFill="1" applyBorder="1"/>
    <xf numFmtId="3" fontId="30" fillId="33" borderId="21" xfId="0" applyNumberFormat="1" applyFont="1" applyFill="1" applyBorder="1" applyAlignment="1">
      <alignment horizontal="center" vertical="center" wrapText="1"/>
    </xf>
    <xf numFmtId="3" fontId="30" fillId="33" borderId="28" xfId="0" applyNumberFormat="1" applyFont="1" applyFill="1" applyBorder="1" applyAlignment="1">
      <alignment vertical="center" readingOrder="1"/>
    </xf>
    <xf numFmtId="0" fontId="32" fillId="0" borderId="27" xfId="0" applyFont="1" applyFill="1" applyBorder="1" applyAlignment="1">
      <alignment horizontal="left" vertical="center" wrapText="1"/>
    </xf>
    <xf numFmtId="1" fontId="30" fillId="33" borderId="28" xfId="0" applyNumberFormat="1" applyFont="1" applyFill="1" applyBorder="1"/>
    <xf numFmtId="3" fontId="29" fillId="34" borderId="29" xfId="0" applyNumberFormat="1" applyFont="1" applyFill="1" applyBorder="1"/>
    <xf numFmtId="3" fontId="30" fillId="33" borderId="28" xfId="0" applyNumberFormat="1" applyFont="1" applyFill="1" applyBorder="1"/>
    <xf numFmtId="3" fontId="34" fillId="35" borderId="21" xfId="0" applyNumberFormat="1" applyFont="1" applyFill="1" applyBorder="1" applyAlignment="1">
      <alignment vertical="center" wrapText="1"/>
    </xf>
    <xf numFmtId="3" fontId="34" fillId="35" borderId="22" xfId="0" applyNumberFormat="1" applyFont="1" applyFill="1" applyBorder="1" applyAlignment="1">
      <alignment vertical="center" wrapText="1"/>
    </xf>
    <xf numFmtId="3" fontId="29" fillId="0" borderId="14" xfId="0" applyNumberFormat="1" applyFont="1" applyBorder="1" applyAlignment="1">
      <alignment horizontal="right" vertical="center"/>
    </xf>
    <xf numFmtId="1" fontId="30" fillId="33" borderId="28" xfId="0" applyNumberFormat="1" applyFont="1" applyFill="1" applyBorder="1" applyAlignment="1">
      <alignment horizontal="right" vertical="center"/>
    </xf>
    <xf numFmtId="3" fontId="30" fillId="33" borderId="28" xfId="0" applyNumberFormat="1" applyFont="1" applyFill="1" applyBorder="1" applyAlignment="1">
      <alignment horizontal="right" vertical="center"/>
    </xf>
    <xf numFmtId="0" fontId="29" fillId="0" borderId="14" xfId="0" applyFont="1" applyBorder="1" applyAlignment="1">
      <alignment horizontal="right" vertical="center"/>
    </xf>
    <xf numFmtId="0" fontId="0" fillId="0" borderId="0" xfId="0" applyAlignment="1">
      <alignment horizontal="right"/>
    </xf>
    <xf numFmtId="0" fontId="0" fillId="0" borderId="0" xfId="0"/>
    <xf numFmtId="0" fontId="48" fillId="0" borderId="12" xfId="0" applyFont="1" applyBorder="1" applyAlignment="1">
      <alignment horizontal="left" wrapText="1" readingOrder="1"/>
    </xf>
    <xf numFmtId="0" fontId="48" fillId="0" borderId="12" xfId="0" applyFont="1" applyBorder="1" applyAlignment="1">
      <alignment horizontal="left" vertical="center" wrapText="1" readingOrder="1"/>
    </xf>
    <xf numFmtId="3" fontId="29" fillId="34" borderId="12" xfId="0" applyNumberFormat="1" applyFont="1" applyFill="1" applyBorder="1" applyAlignment="1">
      <alignment vertical="center" readingOrder="1"/>
    </xf>
    <xf numFmtId="3" fontId="29" fillId="34" borderId="27" xfId="0" applyNumberFormat="1" applyFont="1" applyFill="1" applyBorder="1" applyAlignment="1">
      <alignment vertical="center" readingOrder="1"/>
    </xf>
    <xf numFmtId="3" fontId="29" fillId="34" borderId="27" xfId="0" applyNumberFormat="1" applyFont="1" applyFill="1" applyBorder="1"/>
    <xf numFmtId="3" fontId="29" fillId="0" borderId="27" xfId="0" applyNumberFormat="1" applyFont="1" applyBorder="1" applyAlignment="1">
      <alignment horizontal="right" vertical="center"/>
    </xf>
    <xf numFmtId="3" fontId="30" fillId="33" borderId="21" xfId="0" applyNumberFormat="1" applyFont="1" applyFill="1" applyBorder="1"/>
    <xf numFmtId="0" fontId="32" fillId="0" borderId="0" xfId="0" applyFont="1" applyFill="1" applyBorder="1" applyAlignment="1">
      <alignment horizontal="left" vertical="center" wrapText="1"/>
    </xf>
    <xf numFmtId="0" fontId="49" fillId="0" borderId="0" xfId="0" applyFont="1"/>
    <xf numFmtId="0" fontId="26" fillId="0" borderId="10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6" fillId="33" borderId="21" xfId="0" applyFont="1" applyFill="1" applyBorder="1" applyAlignment="1">
      <alignment horizontal="center" vertical="center" wrapText="1"/>
    </xf>
    <xf numFmtId="0" fontId="34" fillId="34" borderId="22" xfId="0" applyFont="1" applyFill="1" applyBorder="1" applyAlignment="1">
      <alignment horizontal="center" vertical="center" wrapText="1"/>
    </xf>
    <xf numFmtId="3" fontId="26" fillId="33" borderId="21" xfId="0" applyNumberFormat="1" applyFont="1" applyFill="1" applyBorder="1" applyAlignment="1">
      <alignment horizontal="center" vertical="center" wrapText="1"/>
    </xf>
    <xf numFmtId="3" fontId="34" fillId="34" borderId="12" xfId="0" applyNumberFormat="1" applyFont="1" applyFill="1" applyBorder="1" applyAlignment="1">
      <alignment horizontal="center" vertical="center" wrapText="1"/>
    </xf>
    <xf numFmtId="3" fontId="34" fillId="34" borderId="22" xfId="0" applyNumberFormat="1" applyFont="1" applyFill="1" applyBorder="1" applyAlignment="1">
      <alignment horizontal="center" vertical="center" wrapText="1"/>
    </xf>
    <xf numFmtId="3" fontId="35" fillId="34" borderId="22" xfId="0" applyNumberFormat="1" applyFont="1" applyFill="1" applyBorder="1" applyAlignment="1">
      <alignment horizontal="right" wrapText="1" readingOrder="1"/>
    </xf>
    <xf numFmtId="3" fontId="25" fillId="33" borderId="21" xfId="0" applyNumberFormat="1" applyFont="1" applyFill="1" applyBorder="1"/>
    <xf numFmtId="3" fontId="35" fillId="0" borderId="12" xfId="0" applyNumberFormat="1" applyFont="1" applyBorder="1"/>
    <xf numFmtId="3" fontId="35" fillId="0" borderId="22" xfId="0" applyNumberFormat="1" applyFont="1" applyBorder="1"/>
    <xf numFmtId="0" fontId="35" fillId="34" borderId="22" xfId="0" applyFont="1" applyFill="1" applyBorder="1" applyAlignment="1">
      <alignment horizontal="right" wrapText="1" readingOrder="1"/>
    </xf>
    <xf numFmtId="0" fontId="28" fillId="0" borderId="12" xfId="0" applyFont="1" applyBorder="1" applyAlignment="1">
      <alignment wrapText="1"/>
    </xf>
    <xf numFmtId="3" fontId="28" fillId="33" borderId="23" xfId="0" applyNumberFormat="1" applyFont="1" applyFill="1" applyBorder="1" applyAlignment="1">
      <alignment horizontal="right" wrapText="1" readingOrder="1"/>
    </xf>
    <xf numFmtId="3" fontId="35" fillId="34" borderId="26" xfId="0" applyNumberFormat="1" applyFont="1" applyFill="1" applyBorder="1" applyAlignment="1">
      <alignment horizontal="right" wrapText="1" readingOrder="1"/>
    </xf>
    <xf numFmtId="3" fontId="28" fillId="33" borderId="23" xfId="0" applyNumberFormat="1" applyFont="1" applyFill="1" applyBorder="1"/>
    <xf numFmtId="3" fontId="35" fillId="0" borderId="33" xfId="0" applyNumberFormat="1" applyFont="1" applyBorder="1"/>
    <xf numFmtId="3" fontId="35" fillId="0" borderId="26" xfId="0" applyNumberFormat="1" applyFont="1" applyBorder="1"/>
    <xf numFmtId="0" fontId="25" fillId="0" borderId="0" xfId="0" applyFont="1"/>
    <xf numFmtId="3" fontId="25" fillId="0" borderId="0" xfId="0" applyNumberFormat="1" applyFont="1"/>
    <xf numFmtId="3" fontId="49" fillId="0" borderId="0" xfId="0" applyNumberFormat="1" applyFont="1"/>
    <xf numFmtId="0" fontId="40" fillId="0" borderId="12" xfId="0" applyFont="1" applyBorder="1" applyAlignment="1">
      <alignment horizontal="center" vertical="center" wrapText="1" readingOrder="1"/>
    </xf>
    <xf numFmtId="3" fontId="37" fillId="0" borderId="12" xfId="0" applyNumberFormat="1" applyFont="1" applyBorder="1" applyAlignment="1">
      <alignment horizontal="right" wrapText="1" readingOrder="1"/>
    </xf>
    <xf numFmtId="3" fontId="37" fillId="0" borderId="33" xfId="0" applyNumberFormat="1" applyFont="1" applyBorder="1" applyAlignment="1">
      <alignment horizontal="right" wrapText="1" readingOrder="1"/>
    </xf>
    <xf numFmtId="0" fontId="24" fillId="33" borderId="24" xfId="0" applyFont="1" applyFill="1" applyBorder="1" applyAlignment="1">
      <alignment horizontal="center" vertical="center" wrapText="1" readingOrder="1"/>
    </xf>
    <xf numFmtId="0" fontId="40" fillId="0" borderId="25" xfId="0" applyFont="1" applyBorder="1" applyAlignment="1">
      <alignment horizontal="center" vertical="center" wrapText="1" readingOrder="1"/>
    </xf>
    <xf numFmtId="3" fontId="32" fillId="33" borderId="21" xfId="0" applyNumberFormat="1" applyFont="1" applyFill="1" applyBorder="1" applyAlignment="1">
      <alignment vertical="center" wrapText="1" readingOrder="1"/>
    </xf>
    <xf numFmtId="3" fontId="35" fillId="0" borderId="22" xfId="0" applyNumberFormat="1" applyFont="1" applyFill="1" applyBorder="1" applyAlignment="1">
      <alignment vertical="center" wrapText="1" readingOrder="1"/>
    </xf>
    <xf numFmtId="0" fontId="50" fillId="0" borderId="12" xfId="0" applyFont="1" applyBorder="1" applyAlignment="1">
      <alignment horizontal="left" wrapText="1" readingOrder="1"/>
    </xf>
    <xf numFmtId="0" fontId="25" fillId="0" borderId="0" xfId="0" applyFont="1" applyBorder="1" applyAlignment="1">
      <alignment horizontal="left" vertical="center" wrapText="1" readingOrder="1"/>
    </xf>
    <xf numFmtId="0" fontId="19" fillId="0" borderId="0" xfId="0" applyFont="1" applyFill="1" applyBorder="1" applyAlignment="1">
      <alignment horizontal="left" wrapText="1" readingOrder="1"/>
    </xf>
    <xf numFmtId="3" fontId="34" fillId="35" borderId="12" xfId="0" applyNumberFormat="1" applyFont="1" applyFill="1" applyBorder="1" applyAlignment="1">
      <alignment vertical="center" wrapText="1"/>
    </xf>
    <xf numFmtId="3" fontId="0" fillId="0" borderId="12" xfId="0" applyNumberFormat="1" applyBorder="1"/>
    <xf numFmtId="3" fontId="35" fillId="33" borderId="22" xfId="0" applyNumberFormat="1" applyFont="1" applyFill="1" applyBorder="1" applyAlignment="1">
      <alignment horizontal="right" wrapText="1" readingOrder="1"/>
    </xf>
    <xf numFmtId="3" fontId="35" fillId="33" borderId="36" xfId="0" applyNumberFormat="1" applyFont="1" applyFill="1" applyBorder="1" applyAlignment="1">
      <alignment horizontal="right" wrapText="1" readingOrder="1"/>
    </xf>
    <xf numFmtId="0" fontId="43" fillId="0" borderId="10" xfId="0" applyFont="1" applyBorder="1" applyAlignment="1">
      <alignment horizontal="left" wrapText="1" readingOrder="1"/>
    </xf>
    <xf numFmtId="3" fontId="28" fillId="33" borderId="21" xfId="0" applyNumberFormat="1" applyFont="1" applyFill="1" applyBorder="1" applyAlignment="1">
      <alignment horizontal="right" wrapText="1" readingOrder="1"/>
    </xf>
    <xf numFmtId="3" fontId="29" fillId="34" borderId="22" xfId="0" applyNumberFormat="1" applyFont="1" applyFill="1" applyBorder="1" applyAlignment="1">
      <alignment horizontal="right" readingOrder="1"/>
    </xf>
    <xf numFmtId="3" fontId="30" fillId="33" borderId="21" xfId="0" applyNumberFormat="1" applyFont="1" applyFill="1" applyBorder="1" applyAlignment="1">
      <alignment horizontal="right" readingOrder="1"/>
    </xf>
    <xf numFmtId="3" fontId="29" fillId="34" borderId="12" xfId="0" applyNumberFormat="1" applyFont="1" applyFill="1" applyBorder="1" applyAlignment="1">
      <alignment horizontal="right" readingOrder="1"/>
    </xf>
    <xf numFmtId="0" fontId="25" fillId="0" borderId="0" xfId="0" applyFont="1" applyFill="1" applyBorder="1" applyAlignment="1">
      <alignment horizontal="left" wrapText="1" readingOrder="1"/>
    </xf>
    <xf numFmtId="4" fontId="35" fillId="33" borderId="21" xfId="0" applyNumberFormat="1" applyFont="1" applyFill="1" applyBorder="1" applyAlignment="1">
      <alignment horizontal="right" wrapText="1" readingOrder="1"/>
    </xf>
    <xf numFmtId="3" fontId="29" fillId="34" borderId="12" xfId="0" applyNumberFormat="1" applyFont="1" applyFill="1" applyBorder="1"/>
    <xf numFmtId="3" fontId="18" fillId="0" borderId="12" xfId="0" applyNumberFormat="1" applyFont="1" applyBorder="1"/>
    <xf numFmtId="1" fontId="44" fillId="33" borderId="21" xfId="0" applyNumberFormat="1" applyFont="1" applyFill="1" applyBorder="1" applyAlignment="1">
      <alignment horizontal="right" wrapText="1" readingOrder="1"/>
    </xf>
    <xf numFmtId="3" fontId="18" fillId="0" borderId="22" xfId="0" applyNumberFormat="1" applyFont="1" applyBorder="1" applyAlignment="1">
      <alignment horizontal="right" vertical="center" wrapText="1"/>
    </xf>
    <xf numFmtId="3" fontId="29" fillId="0" borderId="29" xfId="0" applyNumberFormat="1" applyFont="1" applyBorder="1" applyAlignment="1">
      <alignment horizontal="right" vertical="center"/>
    </xf>
    <xf numFmtId="3" fontId="29" fillId="34" borderId="29" xfId="0" applyNumberFormat="1" applyFont="1" applyFill="1" applyBorder="1" applyAlignment="1">
      <alignment vertical="center" readingOrder="1"/>
    </xf>
    <xf numFmtId="0" fontId="46" fillId="36" borderId="39" xfId="0" applyFont="1" applyFill="1" applyBorder="1" applyAlignment="1">
      <alignment horizontal="center" vertical="center" wrapText="1"/>
    </xf>
    <xf numFmtId="3" fontId="20" fillId="33" borderId="39" xfId="0" applyNumberFormat="1" applyFont="1" applyFill="1" applyBorder="1" applyAlignment="1">
      <alignment horizontal="right" vertical="center"/>
    </xf>
    <xf numFmtId="3" fontId="47" fillId="36" borderId="40" xfId="0" applyNumberFormat="1" applyFont="1" applyFill="1" applyBorder="1" applyAlignment="1">
      <alignment horizontal="right" vertical="center"/>
    </xf>
    <xf numFmtId="3" fontId="47" fillId="36" borderId="41" xfId="0" applyNumberFormat="1" applyFont="1" applyFill="1" applyBorder="1" applyAlignment="1">
      <alignment horizontal="right" vertical="center"/>
    </xf>
    <xf numFmtId="3" fontId="47" fillId="36" borderId="42" xfId="0" applyNumberFormat="1" applyFont="1" applyFill="1" applyBorder="1" applyAlignment="1">
      <alignment horizontal="right" vertical="center"/>
    </xf>
    <xf numFmtId="0" fontId="32" fillId="0" borderId="10" xfId="0" applyFont="1" applyFill="1" applyBorder="1" applyAlignment="1">
      <alignment horizontal="left" vertical="center" wrapText="1"/>
    </xf>
    <xf numFmtId="1" fontId="30" fillId="33" borderId="10" xfId="0" applyNumberFormat="1" applyFont="1" applyFill="1" applyBorder="1" applyAlignment="1">
      <alignment horizontal="right" vertical="center"/>
    </xf>
    <xf numFmtId="0" fontId="29" fillId="0" borderId="10" xfId="0" applyFont="1" applyBorder="1" applyAlignment="1">
      <alignment horizontal="right" vertical="center"/>
    </xf>
    <xf numFmtId="3" fontId="30" fillId="33" borderId="10" xfId="0" applyNumberFormat="1" applyFont="1" applyFill="1" applyBorder="1" applyAlignment="1">
      <alignment horizontal="right" vertical="center"/>
    </xf>
    <xf numFmtId="3" fontId="29" fillId="0" borderId="10" xfId="0" applyNumberFormat="1" applyFont="1" applyBorder="1" applyAlignment="1">
      <alignment horizontal="right" vertical="center"/>
    </xf>
    <xf numFmtId="3" fontId="29" fillId="34" borderId="10" xfId="0" applyNumberFormat="1" applyFont="1" applyFill="1" applyBorder="1" applyAlignment="1">
      <alignment vertical="center" readingOrder="1"/>
    </xf>
    <xf numFmtId="3" fontId="30" fillId="33" borderId="21" xfId="0" applyNumberFormat="1" applyFont="1" applyFill="1" applyBorder="1" applyAlignment="1">
      <alignment horizontal="right" vertical="center" wrapText="1"/>
    </xf>
    <xf numFmtId="3" fontId="30" fillId="33" borderId="28" xfId="0" applyNumberFormat="1" applyFont="1" applyFill="1" applyBorder="1" applyAlignment="1">
      <alignment horizontal="right" vertical="center" wrapText="1"/>
    </xf>
    <xf numFmtId="3" fontId="30" fillId="33" borderId="10" xfId="0" applyNumberFormat="1" applyFont="1" applyFill="1" applyBorder="1" applyAlignment="1">
      <alignment horizontal="right" vertical="center" wrapText="1"/>
    </xf>
    <xf numFmtId="3" fontId="44" fillId="33" borderId="23" xfId="0" applyNumberFormat="1" applyFont="1" applyFill="1" applyBorder="1" applyAlignment="1">
      <alignment horizontal="right" wrapText="1" readingOrder="1"/>
    </xf>
    <xf numFmtId="0" fontId="24" fillId="0" borderId="21" xfId="0" applyFont="1" applyBorder="1" applyAlignment="1">
      <alignment horizontal="center" vertical="center" wrapText="1" readingOrder="1"/>
    </xf>
    <xf numFmtId="0" fontId="20" fillId="0" borderId="33" xfId="0" applyFont="1" applyBorder="1" applyAlignment="1">
      <alignment wrapText="1"/>
    </xf>
    <xf numFmtId="3" fontId="19" fillId="34" borderId="21" xfId="0" applyNumberFormat="1" applyFont="1" applyFill="1" applyBorder="1" applyAlignment="1">
      <alignment horizontal="right" wrapText="1" readingOrder="1"/>
    </xf>
    <xf numFmtId="3" fontId="19" fillId="34" borderId="23" xfId="0" applyNumberFormat="1" applyFont="1" applyFill="1" applyBorder="1" applyAlignment="1">
      <alignment horizontal="right" wrapText="1" readingOrder="1"/>
    </xf>
    <xf numFmtId="3" fontId="19" fillId="34" borderId="43" xfId="0" applyNumberFormat="1" applyFont="1" applyFill="1" applyBorder="1" applyAlignment="1">
      <alignment horizontal="right" wrapText="1" readingOrder="1"/>
    </xf>
    <xf numFmtId="3" fontId="19" fillId="34" borderId="44" xfId="0" applyNumberFormat="1" applyFont="1" applyFill="1" applyBorder="1" applyAlignment="1">
      <alignment horizontal="right" wrapText="1" readingOrder="1"/>
    </xf>
    <xf numFmtId="3" fontId="34" fillId="35" borderId="21" xfId="0" applyNumberFormat="1" applyFont="1" applyFill="1" applyBorder="1" applyAlignment="1">
      <alignment vertical="center" wrapText="1" readingOrder="1"/>
    </xf>
    <xf numFmtId="3" fontId="35" fillId="0" borderId="12" xfId="0" applyNumberFormat="1" applyFont="1" applyBorder="1" applyAlignment="1">
      <alignment vertical="center" wrapText="1" readingOrder="1"/>
    </xf>
    <xf numFmtId="3" fontId="28" fillId="35" borderId="22" xfId="0" applyNumberFormat="1" applyFont="1" applyFill="1" applyBorder="1" applyAlignment="1">
      <alignment vertical="center" wrapText="1" readingOrder="1"/>
    </xf>
    <xf numFmtId="3" fontId="28" fillId="35" borderId="23" xfId="0" applyNumberFormat="1" applyFont="1" applyFill="1" applyBorder="1" applyAlignment="1">
      <alignment vertical="center" wrapText="1" readingOrder="1"/>
    </xf>
    <xf numFmtId="3" fontId="51" fillId="0" borderId="12" xfId="0" applyNumberFormat="1" applyFont="1" applyBorder="1" applyAlignment="1">
      <alignment vertical="center"/>
    </xf>
    <xf numFmtId="3" fontId="51" fillId="0" borderId="22" xfId="0" applyNumberFormat="1" applyFont="1" applyBorder="1" applyAlignment="1">
      <alignment vertical="center"/>
    </xf>
    <xf numFmtId="3" fontId="32" fillId="0" borderId="12" xfId="0" applyNumberFormat="1" applyFont="1" applyBorder="1" applyAlignment="1">
      <alignment vertical="center" wrapText="1" readingOrder="1"/>
    </xf>
    <xf numFmtId="3" fontId="52" fillId="0" borderId="12" xfId="0" applyNumberFormat="1" applyFont="1" applyBorder="1" applyAlignment="1">
      <alignment vertical="center" readingOrder="1"/>
    </xf>
    <xf numFmtId="3" fontId="52" fillId="0" borderId="22" xfId="0" applyNumberFormat="1" applyFont="1" applyBorder="1" applyAlignment="1">
      <alignment vertical="center" readingOrder="1"/>
    </xf>
    <xf numFmtId="3" fontId="0" fillId="33" borderId="21" xfId="0" applyNumberFormat="1" applyFill="1" applyBorder="1"/>
    <xf numFmtId="3" fontId="53" fillId="33" borderId="23" xfId="0" applyNumberFormat="1" applyFont="1" applyFill="1" applyBorder="1"/>
    <xf numFmtId="3" fontId="52" fillId="0" borderId="26" xfId="0" applyNumberFormat="1" applyFont="1" applyBorder="1"/>
    <xf numFmtId="0" fontId="32" fillId="0" borderId="12" xfId="0" applyFont="1" applyBorder="1" applyAlignment="1">
      <alignment horizontal="left" wrapText="1" readingOrder="1"/>
    </xf>
    <xf numFmtId="3" fontId="32" fillId="33" borderId="21" xfId="0" applyNumberFormat="1" applyFont="1" applyFill="1" applyBorder="1" applyAlignment="1">
      <alignment horizontal="right" wrapText="1" readingOrder="1"/>
    </xf>
    <xf numFmtId="3" fontId="35" fillId="0" borderId="22" xfId="0" applyNumberFormat="1" applyFont="1" applyFill="1" applyBorder="1" applyAlignment="1">
      <alignment horizontal="right" wrapText="1" readingOrder="1"/>
    </xf>
    <xf numFmtId="3" fontId="32" fillId="33" borderId="21" xfId="0" applyNumberFormat="1" applyFont="1" applyFill="1" applyBorder="1" applyAlignment="1">
      <alignment wrapText="1" readingOrder="1"/>
    </xf>
    <xf numFmtId="3" fontId="35" fillId="0" borderId="22" xfId="0" applyNumberFormat="1" applyFont="1" applyFill="1" applyBorder="1" applyAlignment="1">
      <alignment wrapText="1" readingOrder="1"/>
    </xf>
    <xf numFmtId="3" fontId="25" fillId="33" borderId="21" xfId="0" applyNumberFormat="1" applyFont="1" applyFill="1" applyBorder="1" applyAlignment="1">
      <alignment horizontal="right"/>
    </xf>
    <xf numFmtId="3" fontId="35" fillId="0" borderId="22" xfId="0" applyNumberFormat="1" applyFont="1" applyBorder="1" applyAlignment="1">
      <alignment horizontal="right"/>
    </xf>
    <xf numFmtId="0" fontId="32" fillId="33" borderId="21" xfId="0" applyFont="1" applyFill="1" applyBorder="1" applyAlignment="1">
      <alignment horizontal="right" wrapText="1" readingOrder="1"/>
    </xf>
    <xf numFmtId="0" fontId="30" fillId="34" borderId="22" xfId="0" applyFont="1" applyFill="1" applyBorder="1" applyAlignment="1">
      <alignment horizontal="center" vertical="center" wrapText="1"/>
    </xf>
    <xf numFmtId="3" fontId="30" fillId="34" borderId="12" xfId="0" applyNumberFormat="1" applyFont="1" applyFill="1" applyBorder="1" applyAlignment="1">
      <alignment horizontal="center" vertical="center" wrapText="1"/>
    </xf>
    <xf numFmtId="3" fontId="30" fillId="34" borderId="22" xfId="0" applyNumberFormat="1" applyFont="1" applyFill="1" applyBorder="1" applyAlignment="1">
      <alignment horizontal="center" vertical="center" wrapText="1"/>
    </xf>
    <xf numFmtId="3" fontId="43" fillId="0" borderId="10" xfId="0" applyNumberFormat="1" applyFont="1" applyBorder="1" applyAlignment="1">
      <alignment horizontal="right" wrapText="1" readingOrder="1"/>
    </xf>
    <xf numFmtId="3" fontId="0" fillId="33" borderId="36" xfId="0" applyNumberFormat="1" applyFill="1" applyBorder="1"/>
    <xf numFmtId="3" fontId="22" fillId="33" borderId="36" xfId="0" applyNumberFormat="1" applyFont="1" applyFill="1" applyBorder="1" applyAlignment="1">
      <alignment horizontal="center" vertical="center" wrapText="1" readingOrder="1"/>
    </xf>
    <xf numFmtId="3" fontId="18" fillId="33" borderId="36" xfId="0" applyNumberFormat="1" applyFont="1" applyFill="1" applyBorder="1" applyAlignment="1">
      <alignment horizontal="right"/>
    </xf>
    <xf numFmtId="3" fontId="53" fillId="33" borderId="38" xfId="0" applyNumberFormat="1" applyFont="1" applyFill="1" applyBorder="1"/>
    <xf numFmtId="3" fontId="0" fillId="0" borderId="21" xfId="0" applyNumberFormat="1" applyBorder="1"/>
    <xf numFmtId="1" fontId="30" fillId="0" borderId="24" xfId="0" applyNumberFormat="1" applyFont="1" applyFill="1" applyBorder="1" applyAlignment="1">
      <alignment horizontal="center"/>
    </xf>
    <xf numFmtId="1" fontId="30" fillId="0" borderId="25" xfId="0" applyNumberFormat="1" applyFont="1" applyFill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18" fillId="0" borderId="17" xfId="0" applyFont="1" applyBorder="1" applyAlignment="1">
      <alignment horizontal="center" wrapText="1"/>
    </xf>
    <xf numFmtId="0" fontId="29" fillId="0" borderId="12" xfId="0" applyFont="1" applyBorder="1" applyAlignment="1">
      <alignment horizontal="center"/>
    </xf>
    <xf numFmtId="0" fontId="29" fillId="0" borderId="13" xfId="0" applyFont="1" applyBorder="1" applyAlignment="1">
      <alignment horizontal="center"/>
    </xf>
    <xf numFmtId="0" fontId="30" fillId="0" borderId="24" xfId="0" applyFont="1" applyFill="1" applyBorder="1" applyAlignment="1">
      <alignment horizontal="center"/>
    </xf>
    <xf numFmtId="0" fontId="30" fillId="0" borderId="25" xfId="0" applyFont="1" applyFill="1" applyBorder="1" applyAlignment="1">
      <alignment horizontal="center"/>
    </xf>
    <xf numFmtId="0" fontId="31" fillId="0" borderId="10" xfId="0" applyFont="1" applyBorder="1" applyAlignment="1">
      <alignment horizontal="left" vertical="center" wrapText="1" readingOrder="1"/>
    </xf>
    <xf numFmtId="0" fontId="28" fillId="0" borderId="0" xfId="0" applyFont="1" applyBorder="1" applyAlignment="1">
      <alignment horizontal="center"/>
    </xf>
    <xf numFmtId="0" fontId="25" fillId="0" borderId="17" xfId="0" applyFont="1" applyBorder="1" applyAlignment="1">
      <alignment horizontal="center" wrapText="1"/>
    </xf>
    <xf numFmtId="0" fontId="27" fillId="34" borderId="24" xfId="0" applyFont="1" applyFill="1" applyBorder="1" applyAlignment="1">
      <alignment horizontal="center" vertical="center"/>
    </xf>
    <xf numFmtId="0" fontId="27" fillId="34" borderId="32" xfId="0" applyFont="1" applyFill="1" applyBorder="1" applyAlignment="1">
      <alignment horizontal="center" vertical="center"/>
    </xf>
    <xf numFmtId="0" fontId="27" fillId="0" borderId="10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49" fontId="25" fillId="0" borderId="10" xfId="0" applyNumberFormat="1" applyFont="1" applyBorder="1" applyAlignment="1">
      <alignment horizontal="left" vertical="center" wrapText="1" readingOrder="1"/>
    </xf>
    <xf numFmtId="0" fontId="25" fillId="0" borderId="10" xfId="0" applyFont="1" applyBorder="1" applyAlignment="1">
      <alignment horizontal="left" vertical="center" wrapText="1" readingOrder="1"/>
    </xf>
    <xf numFmtId="0" fontId="27" fillId="34" borderId="25" xfId="0" applyFont="1" applyFill="1" applyBorder="1" applyAlignment="1">
      <alignment horizontal="center" vertical="center"/>
    </xf>
    <xf numFmtId="1" fontId="19" fillId="0" borderId="10" xfId="0" applyNumberFormat="1" applyFont="1" applyBorder="1" applyAlignment="1">
      <alignment horizontal="left" vertical="center" wrapText="1" readingOrder="1"/>
    </xf>
    <xf numFmtId="0" fontId="19" fillId="0" borderId="10" xfId="0" applyFont="1" applyBorder="1" applyAlignment="1">
      <alignment horizontal="left" vertical="center" wrapText="1" readingOrder="1"/>
    </xf>
    <xf numFmtId="0" fontId="20" fillId="0" borderId="1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24" xfId="0" applyFont="1" applyFill="1" applyBorder="1" applyAlignment="1">
      <alignment horizontal="center"/>
    </xf>
    <xf numFmtId="0" fontId="20" fillId="0" borderId="25" xfId="0" applyFont="1" applyFill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1" fontId="19" fillId="0" borderId="10" xfId="0" applyNumberFormat="1" applyFont="1" applyBorder="1" applyAlignment="1">
      <alignment horizontal="center" vertical="center" wrapText="1" readingOrder="1"/>
    </xf>
    <xf numFmtId="0" fontId="19" fillId="0" borderId="10" xfId="0" applyFont="1" applyBorder="1" applyAlignment="1">
      <alignment horizontal="center" vertical="center" wrapText="1" readingOrder="1"/>
    </xf>
    <xf numFmtId="0" fontId="21" fillId="0" borderId="10" xfId="0" applyFont="1" applyBorder="1" applyAlignment="1">
      <alignment horizontal="center"/>
    </xf>
    <xf numFmtId="0" fontId="21" fillId="0" borderId="12" xfId="0" applyFont="1" applyBorder="1" applyAlignment="1">
      <alignment horizontal="center"/>
    </xf>
    <xf numFmtId="0" fontId="20" fillId="0" borderId="32" xfId="0" applyFont="1" applyFill="1" applyBorder="1" applyAlignment="1">
      <alignment horizontal="center" vertical="center"/>
    </xf>
    <xf numFmtId="0" fontId="20" fillId="0" borderId="24" xfId="0" applyFont="1" applyBorder="1" applyAlignment="1">
      <alignment horizontal="center"/>
    </xf>
    <xf numFmtId="0" fontId="20" fillId="0" borderId="25" xfId="0" applyFont="1" applyBorder="1" applyAlignment="1">
      <alignment horizont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/>
    </xf>
    <xf numFmtId="0" fontId="20" fillId="0" borderId="35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7" fillId="0" borderId="24" xfId="0" applyFont="1" applyBorder="1" applyAlignment="1">
      <alignment horizontal="center"/>
    </xf>
    <xf numFmtId="0" fontId="27" fillId="0" borderId="25" xfId="0" applyFont="1" applyBorder="1" applyAlignment="1">
      <alignment horizontal="center"/>
    </xf>
    <xf numFmtId="0" fontId="48" fillId="0" borderId="17" xfId="0" applyFont="1" applyFill="1" applyBorder="1" applyAlignment="1">
      <alignment horizontal="center" wrapText="1"/>
    </xf>
    <xf numFmtId="1" fontId="25" fillId="0" borderId="10" xfId="0" applyNumberFormat="1" applyFont="1" applyBorder="1" applyAlignment="1">
      <alignment horizontal="center" vertical="center" wrapText="1" readingOrder="1"/>
    </xf>
    <xf numFmtId="0" fontId="25" fillId="0" borderId="14" xfId="0" applyFont="1" applyBorder="1" applyAlignment="1">
      <alignment horizontal="left" vertical="center" wrapText="1" readingOrder="1"/>
    </xf>
    <xf numFmtId="0" fontId="25" fillId="0" borderId="15" xfId="0" applyFont="1" applyBorder="1" applyAlignment="1">
      <alignment horizontal="left" vertical="center" wrapText="1" readingOrder="1"/>
    </xf>
    <xf numFmtId="0" fontId="25" fillId="0" borderId="16" xfId="0" applyFont="1" applyBorder="1" applyAlignment="1">
      <alignment horizontal="left" vertical="center" wrapText="1" readingOrder="1"/>
    </xf>
    <xf numFmtId="0" fontId="27" fillId="0" borderId="10" xfId="0" applyFont="1" applyBorder="1" applyAlignment="1">
      <alignment horizontal="center"/>
    </xf>
    <xf numFmtId="0" fontId="27" fillId="0" borderId="12" xfId="0" applyFont="1" applyBorder="1" applyAlignment="1">
      <alignment horizontal="center"/>
    </xf>
    <xf numFmtId="0" fontId="27" fillId="0" borderId="0" xfId="0" applyFont="1" applyBorder="1" applyAlignment="1">
      <alignment horizontal="center"/>
    </xf>
    <xf numFmtId="1" fontId="25" fillId="0" borderId="14" xfId="0" applyNumberFormat="1" applyFont="1" applyBorder="1" applyAlignment="1">
      <alignment horizontal="center" vertical="center" wrapText="1" readingOrder="1"/>
    </xf>
    <xf numFmtId="1" fontId="25" fillId="0" borderId="15" xfId="0" applyNumberFormat="1" applyFont="1" applyBorder="1" applyAlignment="1">
      <alignment horizontal="center" vertical="center" wrapText="1" readingOrder="1"/>
    </xf>
    <xf numFmtId="1" fontId="25" fillId="0" borderId="16" xfId="0" applyNumberFormat="1" applyFont="1" applyBorder="1" applyAlignment="1">
      <alignment horizontal="center" vertical="center" wrapText="1" readingOrder="1"/>
    </xf>
    <xf numFmtId="0" fontId="25" fillId="0" borderId="10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28" fillId="0" borderId="24" xfId="0" applyFont="1" applyBorder="1" applyAlignment="1">
      <alignment horizontal="center" vertical="center"/>
    </xf>
    <xf numFmtId="0" fontId="28" fillId="0" borderId="25" xfId="0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 wrapText="1" readingOrder="1"/>
    </xf>
    <xf numFmtId="0" fontId="25" fillId="0" borderId="15" xfId="0" applyFont="1" applyBorder="1" applyAlignment="1">
      <alignment horizontal="center" vertical="center" wrapText="1" readingOrder="1"/>
    </xf>
    <xf numFmtId="0" fontId="25" fillId="0" borderId="16" xfId="0" applyFont="1" applyBorder="1" applyAlignment="1">
      <alignment horizontal="center" vertical="center" wrapText="1" readingOrder="1"/>
    </xf>
    <xf numFmtId="0" fontId="27" fillId="0" borderId="11" xfId="0" applyFont="1" applyBorder="1" applyAlignment="1">
      <alignment horizontal="center"/>
    </xf>
    <xf numFmtId="1" fontId="28" fillId="0" borderId="18" xfId="0" applyNumberFormat="1" applyFont="1" applyBorder="1" applyAlignment="1">
      <alignment horizontal="center" vertical="center" wrapText="1"/>
    </xf>
    <xf numFmtId="1" fontId="28" fillId="0" borderId="0" xfId="0" applyNumberFormat="1" applyFont="1" applyBorder="1" applyAlignment="1">
      <alignment horizontal="center" vertical="center" wrapText="1"/>
    </xf>
    <xf numFmtId="1" fontId="39" fillId="0" borderId="24" xfId="0" applyNumberFormat="1" applyFont="1" applyBorder="1" applyAlignment="1">
      <alignment horizontal="center" vertical="center" wrapText="1"/>
    </xf>
    <xf numFmtId="1" fontId="39" fillId="0" borderId="25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1" fontId="28" fillId="34" borderId="12" xfId="0" applyNumberFormat="1" applyFont="1" applyFill="1" applyBorder="1" applyAlignment="1">
      <alignment horizontal="center" vertical="center" wrapText="1" readingOrder="1"/>
    </xf>
    <xf numFmtId="1" fontId="28" fillId="34" borderId="13" xfId="0" applyNumberFormat="1" applyFont="1" applyFill="1" applyBorder="1" applyAlignment="1">
      <alignment horizontal="center" vertical="center" wrapText="1" readingOrder="1"/>
    </xf>
    <xf numFmtId="1" fontId="35" fillId="0" borderId="10" xfId="0" applyNumberFormat="1" applyFont="1" applyBorder="1" applyAlignment="1">
      <alignment horizontal="center" vertical="center" wrapText="1" readingOrder="1"/>
    </xf>
    <xf numFmtId="0" fontId="35" fillId="0" borderId="10" xfId="0" applyFont="1" applyBorder="1" applyAlignment="1">
      <alignment horizontal="left" vertical="center" wrapText="1" readingOrder="1"/>
    </xf>
    <xf numFmtId="1" fontId="34" fillId="0" borderId="12" xfId="0" applyNumberFormat="1" applyFont="1" applyBorder="1" applyAlignment="1">
      <alignment horizontal="center" vertical="center" wrapText="1"/>
    </xf>
    <xf numFmtId="1" fontId="34" fillId="0" borderId="13" xfId="0" applyNumberFormat="1" applyFont="1" applyBorder="1" applyAlignment="1">
      <alignment horizontal="center" vertical="center" wrapText="1"/>
    </xf>
    <xf numFmtId="1" fontId="39" fillId="0" borderId="32" xfId="0" applyNumberFormat="1" applyFont="1" applyBorder="1" applyAlignment="1">
      <alignment horizontal="center" vertical="center" wrapText="1"/>
    </xf>
    <xf numFmtId="1" fontId="39" fillId="0" borderId="19" xfId="0" applyNumberFormat="1" applyFont="1" applyBorder="1" applyAlignment="1">
      <alignment horizontal="center" vertical="center" wrapText="1"/>
    </xf>
    <xf numFmtId="1" fontId="39" fillId="0" borderId="20" xfId="0" applyNumberFormat="1" applyFont="1" applyBorder="1" applyAlignment="1">
      <alignment horizontal="center" vertical="center" wrapText="1"/>
    </xf>
    <xf numFmtId="49" fontId="45" fillId="0" borderId="24" xfId="0" applyNumberFormat="1" applyFont="1" applyFill="1" applyBorder="1" applyAlignment="1">
      <alignment horizontal="center"/>
    </xf>
    <xf numFmtId="49" fontId="45" fillId="0" borderId="25" xfId="0" applyNumberFormat="1" applyFont="1" applyFill="1" applyBorder="1" applyAlignment="1">
      <alignment horizontal="center"/>
    </xf>
    <xf numFmtId="0" fontId="45" fillId="0" borderId="24" xfId="0" applyFont="1" applyFill="1" applyBorder="1" applyAlignment="1">
      <alignment horizontal="center"/>
    </xf>
    <xf numFmtId="0" fontId="45" fillId="0" borderId="25" xfId="0" applyFont="1" applyFill="1" applyBorder="1" applyAlignment="1">
      <alignment horizontal="center"/>
    </xf>
    <xf numFmtId="0" fontId="20" fillId="0" borderId="0" xfId="0" applyFont="1" applyBorder="1" applyAlignment="1">
      <alignment horizontal="center" vertical="center" wrapText="1"/>
    </xf>
    <xf numFmtId="49" fontId="45" fillId="0" borderId="32" xfId="0" applyNumberFormat="1" applyFont="1" applyFill="1" applyBorder="1" applyAlignment="1">
      <alignment horizontal="center"/>
    </xf>
    <xf numFmtId="3" fontId="45" fillId="0" borderId="24" xfId="0" applyNumberFormat="1" applyFont="1" applyFill="1" applyBorder="1" applyAlignment="1">
      <alignment horizontal="center"/>
    </xf>
    <xf numFmtId="3" fontId="45" fillId="0" borderId="32" xfId="0" applyNumberFormat="1" applyFont="1" applyFill="1" applyBorder="1" applyAlignment="1">
      <alignment horizontal="center"/>
    </xf>
    <xf numFmtId="49" fontId="19" fillId="0" borderId="10" xfId="0" applyNumberFormat="1" applyFont="1" applyBorder="1" applyAlignment="1">
      <alignment horizontal="left" vertical="center" wrapText="1" readingOrder="1"/>
    </xf>
    <xf numFmtId="0" fontId="20" fillId="0" borderId="37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41" xfId="0" applyFont="1" applyBorder="1" applyAlignment="1">
      <alignment horizontal="center" vertical="center" wrapText="1"/>
    </xf>
    <xf numFmtId="0" fontId="20" fillId="0" borderId="47" xfId="0" applyFont="1" applyBorder="1" applyAlignment="1">
      <alignment horizontal="center" vertical="center" wrapText="1"/>
    </xf>
    <xf numFmtId="49" fontId="19" fillId="0" borderId="21" xfId="0" applyNumberFormat="1" applyFont="1" applyBorder="1" applyAlignment="1">
      <alignment horizontal="left" vertical="center" wrapText="1" readingOrder="1"/>
    </xf>
    <xf numFmtId="49" fontId="19" fillId="0" borderId="23" xfId="0" applyNumberFormat="1" applyFont="1" applyBorder="1" applyAlignment="1">
      <alignment horizontal="left" vertical="center" wrapText="1" readingOrder="1"/>
    </xf>
    <xf numFmtId="0" fontId="19" fillId="0" borderId="46" xfId="0" applyFont="1" applyBorder="1" applyAlignment="1">
      <alignment horizontal="left" vertical="center" wrapText="1" readingOrder="1"/>
    </xf>
    <xf numFmtId="0" fontId="20" fillId="0" borderId="45" xfId="0" applyFont="1" applyBorder="1" applyAlignment="1">
      <alignment horizontal="center"/>
    </xf>
    <xf numFmtId="0" fontId="52" fillId="0" borderId="10" xfId="0" applyFont="1" applyBorder="1" applyAlignment="1">
      <alignment horizontal="center"/>
    </xf>
    <xf numFmtId="0" fontId="52" fillId="0" borderId="12" xfId="0" applyFont="1" applyBorder="1" applyAlignment="1">
      <alignment horizontal="center"/>
    </xf>
    <xf numFmtId="0" fontId="31" fillId="0" borderId="10" xfId="0" applyFont="1" applyBorder="1" applyAlignment="1">
      <alignment horizontal="center" vertical="center" wrapText="1" readingOrder="1"/>
    </xf>
    <xf numFmtId="1" fontId="30" fillId="0" borderId="37" xfId="0" applyNumberFormat="1" applyFont="1" applyFill="1" applyBorder="1" applyAlignment="1">
      <alignment horizontal="center"/>
    </xf>
  </cellXfs>
  <cellStyles count="43">
    <cellStyle name="%20 - Vurgu1" xfId="19" builtinId="30" customBuiltin="1"/>
    <cellStyle name="%20 - Vurgu2" xfId="23" builtinId="34" customBuiltin="1"/>
    <cellStyle name="%20 - Vurgu3" xfId="27" builtinId="38" customBuiltin="1"/>
    <cellStyle name="%20 - Vurgu4" xfId="31" builtinId="42" customBuiltin="1"/>
    <cellStyle name="%20 - Vurgu5" xfId="35" builtinId="46" customBuiltin="1"/>
    <cellStyle name="%20 - Vurgu6" xfId="39" builtinId="50" customBuiltin="1"/>
    <cellStyle name="%40 - Vurgu1" xfId="20" builtinId="31" customBuiltin="1"/>
    <cellStyle name="%40 - Vurgu2" xfId="24" builtinId="35" customBuiltin="1"/>
    <cellStyle name="%40 - Vurgu3" xfId="28" builtinId="39" customBuiltin="1"/>
    <cellStyle name="%40 - Vurgu4" xfId="32" builtinId="43" customBuiltin="1"/>
    <cellStyle name="%40 - Vurgu5" xfId="36" builtinId="47" customBuiltin="1"/>
    <cellStyle name="%40 - Vurgu6" xfId="40" builtinId="51" customBuiltin="1"/>
    <cellStyle name="%60 - Vurgu1" xfId="21" builtinId="32" customBuiltin="1"/>
    <cellStyle name="%60 - Vurgu2" xfId="25" builtinId="36" customBuiltin="1"/>
    <cellStyle name="%60 - Vurgu3" xfId="29" builtinId="40" customBuiltin="1"/>
    <cellStyle name="%60 - Vurgu4" xfId="33" builtinId="44" customBuiltin="1"/>
    <cellStyle name="%60 - Vurgu5" xfId="37" builtinId="48" customBuiltin="1"/>
    <cellStyle name="%60 - Vurgu6" xfId="41" builtinId="52" customBuiltin="1"/>
    <cellStyle name="Açıklama Metni" xfId="16" builtinId="53" customBuiltin="1"/>
    <cellStyle name="Ana Başlık" xfId="1" builtinId="15" customBuiltin="1"/>
    <cellStyle name="Ana Başlık 2" xfId="42"/>
    <cellStyle name="Bağlı Hücre" xfId="12" builtinId="24" customBuiltin="1"/>
    <cellStyle name="Başlık 1" xfId="2" builtinId="16" customBuiltin="1"/>
    <cellStyle name="Başlık 2" xfId="3" builtinId="17" customBuiltin="1"/>
    <cellStyle name="Başlık 3" xfId="4" builtinId="18" customBuiltin="1"/>
    <cellStyle name="Başlık 4" xfId="5" builtinId="19" customBuiltin="1"/>
    <cellStyle name="Çıkış" xfId="10" builtinId="21" customBuiltin="1"/>
    <cellStyle name="Giriş" xfId="9" builtinId="20" customBuiltin="1"/>
    <cellStyle name="Hesaplama" xfId="11" builtinId="22" customBuiltin="1"/>
    <cellStyle name="İşaretli Hücre" xfId="13" builtinId="23" customBuiltin="1"/>
    <cellStyle name="İyi" xfId="6" builtinId="26" customBuiltin="1"/>
    <cellStyle name="Kötü" xfId="7" builtinId="27" customBuiltin="1"/>
    <cellStyle name="Normal" xfId="0" builtinId="0"/>
    <cellStyle name="Not" xfId="15" builtinId="10" customBuiltin="1"/>
    <cellStyle name="Nötr" xfId="8" builtinId="28" customBuiltin="1"/>
    <cellStyle name="Toplam" xfId="17" builtinId="25" customBuiltin="1"/>
    <cellStyle name="Uyarı Metni" xfId="14" builtinId="11" customBuiltin="1"/>
    <cellStyle name="Vurgu1" xfId="18" builtinId="29" customBuiltin="1"/>
    <cellStyle name="Vurgu2" xfId="22" builtinId="33" customBuiltin="1"/>
    <cellStyle name="Vurgu3" xfId="26" builtinId="37" customBuiltin="1"/>
    <cellStyle name="Vurgu4" xfId="30" builtinId="41" customBuiltin="1"/>
    <cellStyle name="Vurgu5" xfId="34" builtinId="45" customBuiltin="1"/>
    <cellStyle name="Vurgu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9"/>
  <sheetViews>
    <sheetView topLeftCell="B1" workbookViewId="0">
      <selection activeCell="T18" sqref="T18:U18"/>
    </sheetView>
  </sheetViews>
  <sheetFormatPr defaultRowHeight="15" x14ac:dyDescent="0.25"/>
  <cols>
    <col min="1" max="1" width="14.85546875" customWidth="1"/>
    <col min="2" max="2" width="9.28515625" customWidth="1"/>
    <col min="3" max="3" width="15" customWidth="1"/>
    <col min="4" max="4" width="8" customWidth="1"/>
    <col min="5" max="5" width="9" customWidth="1"/>
    <col min="6" max="6" width="7.5703125" customWidth="1"/>
    <col min="7" max="7" width="9.5703125" customWidth="1"/>
    <col min="8" max="8" width="7.5703125" customWidth="1"/>
    <col min="9" max="9" width="8.85546875" customWidth="1"/>
    <col min="10" max="10" width="8.85546875" style="8" customWidth="1"/>
    <col min="11" max="11" width="9.140625" style="8" customWidth="1"/>
    <col min="12" max="12" width="8.28515625" customWidth="1"/>
    <col min="13" max="13" width="9" customWidth="1"/>
    <col min="14" max="14" width="8.5703125" customWidth="1"/>
    <col min="15" max="15" width="8.85546875" customWidth="1"/>
  </cols>
  <sheetData>
    <row r="1" spans="1:21" s="2" customFormat="1" ht="19.5" thickBot="1" x14ac:dyDescent="0.35">
      <c r="A1" s="273" t="s">
        <v>70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</row>
    <row r="2" spans="1:21" ht="15.75" x14ac:dyDescent="0.25">
      <c r="A2" s="275"/>
      <c r="B2" s="276"/>
      <c r="C2" s="276"/>
      <c r="D2" s="277">
        <v>2010</v>
      </c>
      <c r="E2" s="278"/>
      <c r="F2" s="277">
        <v>2011</v>
      </c>
      <c r="G2" s="278"/>
      <c r="H2" s="277">
        <v>2012</v>
      </c>
      <c r="I2" s="278"/>
      <c r="J2" s="271">
        <v>2013</v>
      </c>
      <c r="K2" s="272"/>
      <c r="L2" s="271">
        <v>2014</v>
      </c>
      <c r="M2" s="272"/>
      <c r="N2" s="271">
        <v>2015</v>
      </c>
      <c r="O2" s="272"/>
      <c r="P2" s="271">
        <v>2016</v>
      </c>
      <c r="Q2" s="272"/>
      <c r="R2" s="271">
        <v>2017</v>
      </c>
      <c r="S2" s="272"/>
      <c r="T2" s="271">
        <v>2018</v>
      </c>
      <c r="U2" s="272"/>
    </row>
    <row r="3" spans="1:21" ht="63" x14ac:dyDescent="0.25">
      <c r="A3" s="1" t="s">
        <v>13</v>
      </c>
      <c r="B3" s="1" t="s">
        <v>14</v>
      </c>
      <c r="C3" s="77" t="s">
        <v>15</v>
      </c>
      <c r="D3" s="78" t="s">
        <v>0</v>
      </c>
      <c r="E3" s="67" t="s">
        <v>1</v>
      </c>
      <c r="F3" s="78" t="s">
        <v>0</v>
      </c>
      <c r="G3" s="67" t="s">
        <v>1</v>
      </c>
      <c r="H3" s="78" t="s">
        <v>0</v>
      </c>
      <c r="I3" s="67" t="s">
        <v>1</v>
      </c>
      <c r="J3" s="83" t="s">
        <v>0</v>
      </c>
      <c r="K3" s="75" t="s">
        <v>1</v>
      </c>
      <c r="L3" s="83" t="s">
        <v>0</v>
      </c>
      <c r="M3" s="75" t="s">
        <v>1</v>
      </c>
      <c r="N3" s="83" t="s">
        <v>0</v>
      </c>
      <c r="O3" s="75" t="s">
        <v>1</v>
      </c>
      <c r="P3" s="83" t="s">
        <v>0</v>
      </c>
      <c r="Q3" s="75" t="s">
        <v>1</v>
      </c>
      <c r="R3" s="83" t="s">
        <v>0</v>
      </c>
      <c r="S3" s="75" t="s">
        <v>1</v>
      </c>
      <c r="T3" s="83" t="s">
        <v>0</v>
      </c>
      <c r="U3" s="75" t="s">
        <v>1</v>
      </c>
    </row>
    <row r="4" spans="1:21" ht="26.25" customHeight="1" x14ac:dyDescent="0.25">
      <c r="A4" s="279" t="s">
        <v>161</v>
      </c>
      <c r="B4" s="279" t="s">
        <v>132</v>
      </c>
      <c r="C4" s="254" t="s">
        <v>3</v>
      </c>
      <c r="D4" s="255">
        <v>1488.7249999999999</v>
      </c>
      <c r="E4" s="256">
        <v>2181259</v>
      </c>
      <c r="F4" s="257">
        <v>802.72500000000002</v>
      </c>
      <c r="G4" s="258">
        <v>1449108</v>
      </c>
      <c r="H4" s="199">
        <v>1246.6500000000001</v>
      </c>
      <c r="I4" s="200">
        <v>2194541</v>
      </c>
      <c r="J4" s="259">
        <v>1303.952</v>
      </c>
      <c r="K4" s="260">
        <v>2468392</v>
      </c>
      <c r="L4" s="259">
        <v>1785.115</v>
      </c>
      <c r="M4" s="260">
        <v>3472029</v>
      </c>
      <c r="N4" s="259">
        <v>2486.962</v>
      </c>
      <c r="O4" s="260">
        <v>3667877</v>
      </c>
      <c r="P4" s="259">
        <v>2437.4050000000002</v>
      </c>
      <c r="Q4" s="260">
        <v>3375755</v>
      </c>
      <c r="R4" s="259">
        <v>1954.8339999999998</v>
      </c>
      <c r="S4" s="260">
        <v>3014223</v>
      </c>
      <c r="T4" s="259">
        <v>1206.7549999999999</v>
      </c>
      <c r="U4" s="260">
        <v>1867072</v>
      </c>
    </row>
    <row r="5" spans="1:21" s="163" customFormat="1" ht="15.75" x14ac:dyDescent="0.25">
      <c r="A5" s="279"/>
      <c r="B5" s="279"/>
      <c r="C5" s="254" t="s">
        <v>18</v>
      </c>
      <c r="D5" s="261">
        <v>0</v>
      </c>
      <c r="E5" s="256">
        <v>0</v>
      </c>
      <c r="F5" s="257">
        <v>0</v>
      </c>
      <c r="G5" s="258">
        <v>0</v>
      </c>
      <c r="H5" s="199">
        <v>0</v>
      </c>
      <c r="I5" s="200">
        <v>0</v>
      </c>
      <c r="J5" s="259">
        <v>0</v>
      </c>
      <c r="K5" s="260">
        <v>0</v>
      </c>
      <c r="L5" s="259">
        <v>0</v>
      </c>
      <c r="M5" s="260"/>
      <c r="N5" s="259">
        <v>137.82499999999999</v>
      </c>
      <c r="O5" s="260">
        <v>201932</v>
      </c>
      <c r="P5" s="259">
        <v>289.50599999999997</v>
      </c>
      <c r="Q5" s="260">
        <v>438778</v>
      </c>
      <c r="R5" s="259">
        <v>240.03700000000001</v>
      </c>
      <c r="S5" s="260">
        <v>379100</v>
      </c>
      <c r="T5" s="259">
        <v>310</v>
      </c>
      <c r="U5" s="260">
        <v>472680</v>
      </c>
    </row>
    <row r="6" spans="1:21" s="163" customFormat="1" ht="15.75" x14ac:dyDescent="0.25">
      <c r="A6" s="279"/>
      <c r="B6" s="279"/>
      <c r="C6" s="254" t="s">
        <v>9</v>
      </c>
      <c r="D6" s="261">
        <v>51</v>
      </c>
      <c r="E6" s="256">
        <v>80860</v>
      </c>
      <c r="F6" s="257">
        <v>121.075</v>
      </c>
      <c r="G6" s="258">
        <v>196374</v>
      </c>
      <c r="H6" s="199">
        <v>169.375</v>
      </c>
      <c r="I6" s="200">
        <v>288014</v>
      </c>
      <c r="J6" s="259">
        <v>248.5</v>
      </c>
      <c r="K6" s="260">
        <v>499470</v>
      </c>
      <c r="L6" s="259">
        <v>264</v>
      </c>
      <c r="M6" s="260">
        <v>480503</v>
      </c>
      <c r="N6" s="259">
        <v>264.00299999999999</v>
      </c>
      <c r="O6" s="260">
        <v>402309</v>
      </c>
      <c r="P6" s="259">
        <v>27.942</v>
      </c>
      <c r="Q6" s="260">
        <v>44200</v>
      </c>
      <c r="R6" s="259"/>
      <c r="S6" s="260"/>
      <c r="T6" s="259">
        <v>0.91200000000000003</v>
      </c>
      <c r="U6" s="260">
        <v>1763</v>
      </c>
    </row>
    <row r="7" spans="1:21" s="163" customFormat="1" ht="15.75" x14ac:dyDescent="0.25">
      <c r="A7" s="279"/>
      <c r="B7" s="279"/>
      <c r="C7" s="254" t="s">
        <v>11</v>
      </c>
      <c r="D7" s="261">
        <v>0</v>
      </c>
      <c r="E7" s="256">
        <v>0</v>
      </c>
      <c r="F7" s="257">
        <v>0</v>
      </c>
      <c r="G7" s="258">
        <v>0</v>
      </c>
      <c r="H7" s="199">
        <v>12</v>
      </c>
      <c r="I7" s="200">
        <v>21304</v>
      </c>
      <c r="J7" s="259">
        <v>0</v>
      </c>
      <c r="K7" s="260">
        <v>0</v>
      </c>
      <c r="L7" s="259">
        <v>0</v>
      </c>
      <c r="M7" s="260">
        <v>0</v>
      </c>
      <c r="N7" s="259">
        <v>0</v>
      </c>
      <c r="O7" s="260">
        <v>0</v>
      </c>
      <c r="P7" s="259">
        <v>0</v>
      </c>
      <c r="Q7" s="260">
        <v>0</v>
      </c>
      <c r="R7" s="259"/>
      <c r="S7" s="260"/>
      <c r="T7" s="259"/>
      <c r="U7" s="260"/>
    </row>
    <row r="8" spans="1:21" s="163" customFormat="1" ht="15.75" x14ac:dyDescent="0.25">
      <c r="A8" s="279"/>
      <c r="B8" s="279"/>
      <c r="C8" s="254" t="s">
        <v>128</v>
      </c>
      <c r="D8" s="261">
        <v>0</v>
      </c>
      <c r="E8" s="256">
        <v>0</v>
      </c>
      <c r="F8" s="257">
        <v>0</v>
      </c>
      <c r="G8" s="258">
        <v>0</v>
      </c>
      <c r="H8" s="199">
        <v>0</v>
      </c>
      <c r="I8" s="200">
        <v>0</v>
      </c>
      <c r="J8" s="259">
        <v>0</v>
      </c>
      <c r="K8" s="260">
        <v>0</v>
      </c>
      <c r="L8" s="259">
        <v>0</v>
      </c>
      <c r="M8" s="260">
        <v>0</v>
      </c>
      <c r="N8" s="259">
        <v>10</v>
      </c>
      <c r="O8" s="260">
        <v>19200</v>
      </c>
      <c r="P8" s="259">
        <v>0</v>
      </c>
      <c r="Q8" s="260">
        <v>0</v>
      </c>
      <c r="R8" s="259"/>
      <c r="S8" s="260"/>
      <c r="T8" s="259"/>
      <c r="U8" s="260"/>
    </row>
    <row r="9" spans="1:21" s="2" customFormat="1" ht="15.75" x14ac:dyDescent="0.25">
      <c r="A9" s="279"/>
      <c r="B9" s="279"/>
      <c r="C9" s="254" t="s">
        <v>8</v>
      </c>
      <c r="D9" s="255">
        <v>347.22500000000002</v>
      </c>
      <c r="E9" s="256">
        <v>495762</v>
      </c>
      <c r="F9" s="257">
        <v>314.625</v>
      </c>
      <c r="G9" s="258">
        <v>514603</v>
      </c>
      <c r="H9" s="199">
        <v>433.57499999999999</v>
      </c>
      <c r="I9" s="200">
        <v>729393</v>
      </c>
      <c r="J9" s="259">
        <v>601.29999999999995</v>
      </c>
      <c r="K9" s="260">
        <v>1036884</v>
      </c>
      <c r="L9" s="259">
        <v>965.96199999999999</v>
      </c>
      <c r="M9" s="260">
        <v>1641927</v>
      </c>
      <c r="N9" s="259">
        <v>1118.7539999999999</v>
      </c>
      <c r="O9" s="260">
        <v>1542330</v>
      </c>
      <c r="P9" s="259">
        <v>1166.8579999999999</v>
      </c>
      <c r="Q9" s="260">
        <v>1520459</v>
      </c>
      <c r="R9" s="259">
        <v>1030.55</v>
      </c>
      <c r="S9" s="260">
        <v>1440162</v>
      </c>
      <c r="T9" s="259">
        <v>1112.6500000000001</v>
      </c>
      <c r="U9" s="260">
        <v>1592625</v>
      </c>
    </row>
    <row r="10" spans="1:21" s="163" customFormat="1" ht="15.75" x14ac:dyDescent="0.25">
      <c r="A10" s="279"/>
      <c r="B10" s="279"/>
      <c r="C10" s="254" t="s">
        <v>23</v>
      </c>
      <c r="D10" s="261">
        <v>0</v>
      </c>
      <c r="E10" s="256">
        <v>0</v>
      </c>
      <c r="F10" s="257">
        <v>0</v>
      </c>
      <c r="G10" s="258">
        <v>0</v>
      </c>
      <c r="H10" s="199">
        <v>0</v>
      </c>
      <c r="I10" s="200">
        <v>0</v>
      </c>
      <c r="J10" s="259">
        <v>25</v>
      </c>
      <c r="K10" s="260">
        <v>51658</v>
      </c>
      <c r="L10" s="259">
        <v>0</v>
      </c>
      <c r="M10" s="260">
        <v>0</v>
      </c>
      <c r="N10" s="259">
        <v>44</v>
      </c>
      <c r="O10" s="260">
        <v>87198</v>
      </c>
      <c r="P10" s="259">
        <v>0</v>
      </c>
      <c r="Q10" s="260">
        <v>0</v>
      </c>
      <c r="R10" s="259">
        <v>22</v>
      </c>
      <c r="S10" s="260">
        <v>43714</v>
      </c>
      <c r="T10" s="259">
        <v>22</v>
      </c>
      <c r="U10" s="260">
        <v>48823</v>
      </c>
    </row>
    <row r="11" spans="1:21" s="163" customFormat="1" ht="15.75" x14ac:dyDescent="0.25">
      <c r="A11" s="279"/>
      <c r="B11" s="279"/>
      <c r="C11" s="254" t="s">
        <v>10</v>
      </c>
      <c r="D11" s="261">
        <v>0</v>
      </c>
      <c r="E11" s="256">
        <v>0</v>
      </c>
      <c r="F11" s="257">
        <v>16</v>
      </c>
      <c r="G11" s="258">
        <v>31996</v>
      </c>
      <c r="H11" s="199">
        <v>0</v>
      </c>
      <c r="I11" s="200">
        <v>0</v>
      </c>
      <c r="J11" s="259">
        <v>0</v>
      </c>
      <c r="K11" s="260">
        <v>0</v>
      </c>
      <c r="L11" s="259">
        <v>0</v>
      </c>
      <c r="M11" s="260">
        <v>0</v>
      </c>
      <c r="N11" s="259">
        <v>0</v>
      </c>
      <c r="O11" s="260">
        <v>0</v>
      </c>
      <c r="P11" s="259">
        <v>0</v>
      </c>
      <c r="Q11" s="260">
        <v>0</v>
      </c>
      <c r="R11" s="259">
        <v>0.5</v>
      </c>
      <c r="S11" s="260">
        <v>2597</v>
      </c>
      <c r="T11" s="259">
        <v>1</v>
      </c>
      <c r="U11" s="260">
        <v>5670</v>
      </c>
    </row>
    <row r="12" spans="1:21" s="163" customFormat="1" ht="15.75" x14ac:dyDescent="0.25">
      <c r="A12" s="279"/>
      <c r="B12" s="279"/>
      <c r="C12" s="254" t="s">
        <v>24</v>
      </c>
      <c r="D12" s="261">
        <v>0</v>
      </c>
      <c r="E12" s="256">
        <v>0</v>
      </c>
      <c r="F12" s="257">
        <v>0</v>
      </c>
      <c r="G12" s="258">
        <v>0</v>
      </c>
      <c r="H12" s="199">
        <v>0</v>
      </c>
      <c r="I12" s="200">
        <v>0</v>
      </c>
      <c r="J12" s="259">
        <v>0</v>
      </c>
      <c r="K12" s="260">
        <v>0</v>
      </c>
      <c r="L12" s="259">
        <v>0</v>
      </c>
      <c r="M12" s="260">
        <v>0</v>
      </c>
      <c r="N12" s="259">
        <v>1.571</v>
      </c>
      <c r="O12" s="260">
        <v>2749</v>
      </c>
      <c r="P12" s="259">
        <v>47.383000000000003</v>
      </c>
      <c r="Q12" s="260">
        <v>64724</v>
      </c>
      <c r="R12" s="259">
        <v>42</v>
      </c>
      <c r="S12" s="260">
        <v>62733</v>
      </c>
      <c r="T12" s="259">
        <v>63</v>
      </c>
      <c r="U12" s="260">
        <v>90583</v>
      </c>
    </row>
    <row r="13" spans="1:21" s="163" customFormat="1" ht="15.75" x14ac:dyDescent="0.25">
      <c r="A13" s="279"/>
      <c r="B13" s="279"/>
      <c r="C13" s="254" t="s">
        <v>114</v>
      </c>
      <c r="D13" s="261"/>
      <c r="E13" s="256"/>
      <c r="F13" s="257"/>
      <c r="G13" s="258"/>
      <c r="H13" s="199"/>
      <c r="I13" s="200"/>
      <c r="J13" s="259">
        <v>19.663</v>
      </c>
      <c r="K13" s="260">
        <v>73044</v>
      </c>
      <c r="L13" s="259"/>
      <c r="M13" s="260"/>
      <c r="N13" s="259"/>
      <c r="O13" s="260"/>
      <c r="P13" s="259">
        <v>0.64200000000000002</v>
      </c>
      <c r="Q13" s="260">
        <v>1000</v>
      </c>
      <c r="R13" s="259">
        <v>1.024</v>
      </c>
      <c r="S13" s="260">
        <v>4730</v>
      </c>
      <c r="T13" s="259">
        <v>1.024</v>
      </c>
      <c r="U13" s="260">
        <v>5939</v>
      </c>
    </row>
    <row r="14" spans="1:21" s="163" customFormat="1" ht="15.75" x14ac:dyDescent="0.25">
      <c r="A14" s="279"/>
      <c r="B14" s="279"/>
      <c r="C14" s="254" t="s">
        <v>21</v>
      </c>
      <c r="D14" s="261"/>
      <c r="E14" s="256"/>
      <c r="F14" s="257"/>
      <c r="G14" s="258"/>
      <c r="H14" s="199"/>
      <c r="I14" s="200"/>
      <c r="J14" s="259"/>
      <c r="K14" s="260"/>
      <c r="L14" s="259"/>
      <c r="M14" s="260"/>
      <c r="N14" s="259"/>
      <c r="O14" s="260"/>
      <c r="P14" s="259"/>
      <c r="Q14" s="260"/>
      <c r="R14" s="259"/>
      <c r="S14" s="260"/>
      <c r="T14" s="259">
        <v>24.975999999999999</v>
      </c>
      <c r="U14" s="260">
        <v>45332</v>
      </c>
    </row>
    <row r="15" spans="1:21" s="163" customFormat="1" ht="15.75" x14ac:dyDescent="0.25">
      <c r="A15" s="279"/>
      <c r="B15" s="279"/>
      <c r="C15" s="254" t="s">
        <v>30</v>
      </c>
      <c r="D15" s="261"/>
      <c r="E15" s="256"/>
      <c r="F15" s="257"/>
      <c r="G15" s="258"/>
      <c r="H15" s="199"/>
      <c r="I15" s="200"/>
      <c r="J15" s="259"/>
      <c r="K15" s="260"/>
      <c r="L15" s="259"/>
      <c r="M15" s="260"/>
      <c r="N15" s="259"/>
      <c r="O15" s="260"/>
      <c r="P15" s="259"/>
      <c r="Q15" s="260"/>
      <c r="R15" s="259">
        <v>100.325</v>
      </c>
      <c r="S15" s="260">
        <v>204916</v>
      </c>
      <c r="T15" s="259">
        <v>208.22499999999999</v>
      </c>
      <c r="U15" s="260">
        <v>440127</v>
      </c>
    </row>
    <row r="16" spans="1:21" ht="15.75" x14ac:dyDescent="0.25">
      <c r="A16" s="279"/>
      <c r="B16" s="279"/>
      <c r="C16" s="254" t="s">
        <v>6</v>
      </c>
      <c r="D16" s="255">
        <v>416.77200000000005</v>
      </c>
      <c r="E16" s="256">
        <v>672882</v>
      </c>
      <c r="F16" s="257">
        <v>409.423</v>
      </c>
      <c r="G16" s="258">
        <v>824555</v>
      </c>
      <c r="H16" s="199">
        <v>367.85</v>
      </c>
      <c r="I16" s="23">
        <v>634960</v>
      </c>
      <c r="J16" s="259">
        <v>320.72499999999997</v>
      </c>
      <c r="K16" s="260">
        <v>668533</v>
      </c>
      <c r="L16" s="259">
        <v>406.76400000000001</v>
      </c>
      <c r="M16" s="260">
        <v>822309</v>
      </c>
      <c r="N16" s="259">
        <v>337.12</v>
      </c>
      <c r="O16" s="260">
        <v>693359</v>
      </c>
      <c r="P16" s="259">
        <v>260.91500000000002</v>
      </c>
      <c r="Q16" s="260">
        <v>625948</v>
      </c>
      <c r="R16" s="259">
        <v>158.00199999999998</v>
      </c>
      <c r="S16" s="260">
        <v>322907</v>
      </c>
      <c r="T16" s="259">
        <v>75.314000000000007</v>
      </c>
      <c r="U16" s="260">
        <v>277644</v>
      </c>
    </row>
    <row r="17" spans="1:21" s="163" customFormat="1" ht="15.75" x14ac:dyDescent="0.25">
      <c r="A17" s="279"/>
      <c r="B17" s="279"/>
      <c r="C17" s="16" t="s">
        <v>2</v>
      </c>
      <c r="D17" s="255"/>
      <c r="E17" s="256"/>
      <c r="F17" s="257"/>
      <c r="G17" s="258"/>
      <c r="H17" s="199"/>
      <c r="I17" s="23"/>
      <c r="J17" s="259"/>
      <c r="K17" s="260"/>
      <c r="L17" s="259"/>
      <c r="M17" s="260"/>
      <c r="N17" s="259"/>
      <c r="O17" s="260"/>
      <c r="P17" s="259"/>
      <c r="Q17" s="260"/>
      <c r="R17" s="259">
        <v>11</v>
      </c>
      <c r="S17" s="260">
        <v>20185</v>
      </c>
      <c r="T17" s="259"/>
      <c r="U17" s="260"/>
    </row>
    <row r="18" spans="1:21" ht="18.75" x14ac:dyDescent="0.3">
      <c r="A18" s="279"/>
      <c r="B18" s="279"/>
      <c r="C18" s="56" t="s">
        <v>7</v>
      </c>
      <c r="D18" s="79">
        <f t="shared" ref="D18:O18" si="0">SUM(D4:D16)</f>
        <v>2303.7219999999998</v>
      </c>
      <c r="E18" s="80">
        <f t="shared" si="0"/>
        <v>3430763</v>
      </c>
      <c r="F18" s="79">
        <f t="shared" si="0"/>
        <v>1663.8480000000002</v>
      </c>
      <c r="G18" s="80">
        <f t="shared" si="0"/>
        <v>3016636</v>
      </c>
      <c r="H18" s="81">
        <f t="shared" si="0"/>
        <v>2229.4500000000003</v>
      </c>
      <c r="I18" s="82">
        <f t="shared" si="0"/>
        <v>3868212</v>
      </c>
      <c r="J18" s="86">
        <f t="shared" si="0"/>
        <v>2519.14</v>
      </c>
      <c r="K18" s="87">
        <f t="shared" si="0"/>
        <v>4797981</v>
      </c>
      <c r="L18" s="86">
        <f t="shared" si="0"/>
        <v>3421.8409999999999</v>
      </c>
      <c r="M18" s="87">
        <f t="shared" si="0"/>
        <v>6416768</v>
      </c>
      <c r="N18" s="86">
        <f t="shared" si="0"/>
        <v>4400.2349999999997</v>
      </c>
      <c r="O18" s="87">
        <f t="shared" si="0"/>
        <v>6616954</v>
      </c>
      <c r="P18" s="86">
        <f>SUM(P4:P16)</f>
        <v>4230.6509999999998</v>
      </c>
      <c r="Q18" s="87">
        <f>SUM(Q4:Q16)</f>
        <v>6070864</v>
      </c>
      <c r="R18" s="86">
        <f>SUM(R4:R17)</f>
        <v>3560.271999999999</v>
      </c>
      <c r="S18" s="87">
        <f>SUM(S4:S17)</f>
        <v>5495267</v>
      </c>
      <c r="T18" s="86">
        <f>SUM(T4:T17)</f>
        <v>3025.8559999999998</v>
      </c>
      <c r="U18" s="87">
        <f>SUM(U4:U17)</f>
        <v>4848258</v>
      </c>
    </row>
    <row r="19" spans="1:21" x14ac:dyDescent="0.25">
      <c r="A19" s="274"/>
      <c r="B19" s="274"/>
      <c r="C19" s="3"/>
      <c r="D19" s="3"/>
      <c r="E19" s="3"/>
      <c r="F19" s="3"/>
      <c r="G19" s="3"/>
      <c r="H19" s="3"/>
      <c r="I19" s="3"/>
    </row>
  </sheetData>
  <mergeCells count="14">
    <mergeCell ref="A19:B19"/>
    <mergeCell ref="A2:C2"/>
    <mergeCell ref="F2:G2"/>
    <mergeCell ref="H2:I2"/>
    <mergeCell ref="A4:A18"/>
    <mergeCell ref="B4:B18"/>
    <mergeCell ref="D2:E2"/>
    <mergeCell ref="T2:U2"/>
    <mergeCell ref="A1:S1"/>
    <mergeCell ref="R2:S2"/>
    <mergeCell ref="P2:Q2"/>
    <mergeCell ref="N2:O2"/>
    <mergeCell ref="L2:M2"/>
    <mergeCell ref="J2:K2"/>
  </mergeCells>
  <pageMargins left="0" right="0" top="0.9448818897637796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"/>
  <sheetViews>
    <sheetView topLeftCell="C10" workbookViewId="0">
      <selection activeCell="P31" sqref="P31:Q31"/>
    </sheetView>
  </sheetViews>
  <sheetFormatPr defaultRowHeight="15" x14ac:dyDescent="0.25"/>
  <cols>
    <col min="1" max="1" width="11.85546875" customWidth="1"/>
    <col min="2" max="2" width="29.42578125" customWidth="1"/>
    <col min="3" max="3" width="21.140625" customWidth="1"/>
    <col min="4" max="4" width="11.42578125" customWidth="1"/>
    <col min="5" max="5" width="10.7109375" customWidth="1"/>
    <col min="6" max="6" width="8.7109375" style="8" customWidth="1"/>
    <col min="7" max="7" width="12" customWidth="1"/>
    <col min="9" max="9" width="11.28515625" customWidth="1"/>
    <col min="15" max="15" width="10" customWidth="1"/>
    <col min="17" max="17" width="10.42578125" customWidth="1"/>
  </cols>
  <sheetData>
    <row r="1" spans="1:17" ht="18.75" customHeight="1" thickBot="1" x14ac:dyDescent="0.3">
      <c r="A1" s="331" t="s">
        <v>130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332"/>
      <c r="P1" s="332"/>
      <c r="Q1" s="332"/>
    </row>
    <row r="2" spans="1:17" s="2" customFormat="1" ht="18.75" customHeight="1" x14ac:dyDescent="0.25">
      <c r="A2" s="340"/>
      <c r="B2" s="341"/>
      <c r="C2" s="341"/>
      <c r="D2" s="343">
        <v>2012</v>
      </c>
      <c r="E2" s="344"/>
      <c r="F2" s="333">
        <v>2013</v>
      </c>
      <c r="G2" s="342"/>
      <c r="H2" s="333">
        <v>2014</v>
      </c>
      <c r="I2" s="342"/>
      <c r="J2" s="333">
        <v>2015</v>
      </c>
      <c r="K2" s="334"/>
      <c r="L2" s="333">
        <v>2016</v>
      </c>
      <c r="M2" s="334"/>
      <c r="N2" s="333">
        <v>2017</v>
      </c>
      <c r="O2" s="334"/>
      <c r="P2" s="333">
        <v>2018</v>
      </c>
      <c r="Q2" s="334"/>
    </row>
    <row r="3" spans="1:17" ht="51" x14ac:dyDescent="0.25">
      <c r="A3" s="12" t="s">
        <v>13</v>
      </c>
      <c r="B3" s="13" t="s">
        <v>14</v>
      </c>
      <c r="C3" s="14" t="s">
        <v>16</v>
      </c>
      <c r="D3" s="15" t="s">
        <v>85</v>
      </c>
      <c r="E3" s="14" t="s">
        <v>92</v>
      </c>
      <c r="F3" s="20" t="s">
        <v>85</v>
      </c>
      <c r="G3" s="14" t="s">
        <v>77</v>
      </c>
      <c r="H3" s="20" t="s">
        <v>85</v>
      </c>
      <c r="I3" s="14" t="s">
        <v>77</v>
      </c>
      <c r="J3" s="20" t="s">
        <v>85</v>
      </c>
      <c r="K3" s="22" t="s">
        <v>77</v>
      </c>
      <c r="L3" s="20" t="s">
        <v>85</v>
      </c>
      <c r="M3" s="22" t="s">
        <v>77</v>
      </c>
      <c r="N3" s="20" t="s">
        <v>85</v>
      </c>
      <c r="O3" s="22" t="s">
        <v>77</v>
      </c>
      <c r="P3" s="20" t="s">
        <v>85</v>
      </c>
      <c r="Q3" s="22" t="s">
        <v>77</v>
      </c>
    </row>
    <row r="4" spans="1:17" x14ac:dyDescent="0.25">
      <c r="A4" s="338">
        <v>121300000000</v>
      </c>
      <c r="B4" s="339" t="s">
        <v>93</v>
      </c>
      <c r="C4" s="16" t="s">
        <v>18</v>
      </c>
      <c r="D4" s="17">
        <v>1092</v>
      </c>
      <c r="E4" s="98">
        <v>238406</v>
      </c>
      <c r="F4" s="17">
        <v>31536.02</v>
      </c>
      <c r="G4" s="98">
        <v>7612031</v>
      </c>
      <c r="H4" s="17">
        <v>0</v>
      </c>
      <c r="I4" s="205">
        <v>0</v>
      </c>
      <c r="J4" s="17">
        <v>0</v>
      </c>
      <c r="K4" s="105">
        <v>0</v>
      </c>
      <c r="L4" s="17">
        <v>0</v>
      </c>
      <c r="M4" s="105">
        <v>0</v>
      </c>
      <c r="N4" s="17">
        <v>0</v>
      </c>
      <c r="O4" s="105">
        <v>0</v>
      </c>
      <c r="P4" s="17"/>
      <c r="Q4" s="105"/>
    </row>
    <row r="5" spans="1:17" s="163" customFormat="1" x14ac:dyDescent="0.25">
      <c r="A5" s="338"/>
      <c r="B5" s="339"/>
      <c r="C5" s="16" t="s">
        <v>6</v>
      </c>
      <c r="D5" s="17">
        <v>0</v>
      </c>
      <c r="E5" s="98">
        <v>0</v>
      </c>
      <c r="F5" s="17">
        <v>0</v>
      </c>
      <c r="G5" s="98">
        <v>0</v>
      </c>
      <c r="H5" s="17">
        <v>0</v>
      </c>
      <c r="I5" s="205">
        <v>0</v>
      </c>
      <c r="J5" s="17">
        <v>39</v>
      </c>
      <c r="K5" s="105">
        <v>13678</v>
      </c>
      <c r="L5" s="17">
        <v>0</v>
      </c>
      <c r="M5" s="105">
        <v>0</v>
      </c>
      <c r="N5" s="17">
        <v>0</v>
      </c>
      <c r="O5" s="105">
        <v>0</v>
      </c>
      <c r="P5" s="17"/>
      <c r="Q5" s="105"/>
    </row>
    <row r="6" spans="1:17" x14ac:dyDescent="0.25">
      <c r="A6" s="338"/>
      <c r="B6" s="339"/>
      <c r="C6" s="16" t="s">
        <v>52</v>
      </c>
      <c r="D6" s="17">
        <v>60</v>
      </c>
      <c r="E6" s="98">
        <v>3050</v>
      </c>
      <c r="F6" s="17">
        <v>2105.0100000000002</v>
      </c>
      <c r="G6" s="98">
        <v>299567</v>
      </c>
      <c r="H6" s="17">
        <v>0</v>
      </c>
      <c r="I6" s="205">
        <v>0</v>
      </c>
      <c r="J6" s="17">
        <v>0</v>
      </c>
      <c r="K6" s="105">
        <v>0</v>
      </c>
      <c r="L6" s="17">
        <v>0</v>
      </c>
      <c r="M6" s="105">
        <v>0</v>
      </c>
      <c r="N6" s="17">
        <v>0</v>
      </c>
      <c r="O6" s="105">
        <v>0</v>
      </c>
      <c r="P6" s="17"/>
      <c r="Q6" s="105"/>
    </row>
    <row r="7" spans="1:17" x14ac:dyDescent="0.25">
      <c r="A7" s="338"/>
      <c r="B7" s="339"/>
      <c r="C7" s="16" t="s">
        <v>69</v>
      </c>
      <c r="D7" s="17">
        <v>238</v>
      </c>
      <c r="E7" s="98">
        <v>48196</v>
      </c>
      <c r="F7" s="17">
        <v>11984.582</v>
      </c>
      <c r="G7" s="98">
        <v>2522828</v>
      </c>
      <c r="H7" s="17">
        <v>174</v>
      </c>
      <c r="I7" s="205">
        <v>22845</v>
      </c>
      <c r="J7" s="17">
        <v>1965.2349999999999</v>
      </c>
      <c r="K7" s="105">
        <v>40146</v>
      </c>
      <c r="L7" s="17">
        <v>377.52</v>
      </c>
      <c r="M7" s="205">
        <v>29972</v>
      </c>
      <c r="N7" s="17">
        <v>25369.9</v>
      </c>
      <c r="O7" s="265">
        <v>3816470</v>
      </c>
      <c r="P7" s="17">
        <v>9483.8459999999995</v>
      </c>
      <c r="Q7" s="265">
        <v>927605</v>
      </c>
    </row>
    <row r="8" spans="1:17" x14ac:dyDescent="0.25">
      <c r="A8" s="338"/>
      <c r="B8" s="339"/>
      <c r="C8" s="16" t="s">
        <v>86</v>
      </c>
      <c r="D8" s="17">
        <v>1085</v>
      </c>
      <c r="E8" s="98">
        <v>226811</v>
      </c>
      <c r="F8" s="17">
        <v>9346.7080000000005</v>
      </c>
      <c r="G8" s="98">
        <v>2037477</v>
      </c>
      <c r="H8" s="17">
        <v>854</v>
      </c>
      <c r="I8" s="205">
        <v>169084</v>
      </c>
      <c r="J8" s="17">
        <v>0</v>
      </c>
      <c r="K8" s="105">
        <v>0</v>
      </c>
      <c r="L8" s="17">
        <v>0</v>
      </c>
      <c r="M8" s="105">
        <v>0</v>
      </c>
      <c r="N8" s="17">
        <v>0</v>
      </c>
      <c r="O8" s="105">
        <v>0</v>
      </c>
      <c r="P8" s="17"/>
      <c r="Q8" s="105"/>
    </row>
    <row r="9" spans="1:17" x14ac:dyDescent="0.25">
      <c r="A9" s="338"/>
      <c r="B9" s="339"/>
      <c r="C9" s="16" t="s">
        <v>83</v>
      </c>
      <c r="D9" s="17">
        <v>20</v>
      </c>
      <c r="E9" s="98">
        <v>6004</v>
      </c>
      <c r="F9" s="21">
        <v>0</v>
      </c>
      <c r="G9" s="104">
        <v>0</v>
      </c>
      <c r="H9" s="17">
        <v>0</v>
      </c>
      <c r="I9" s="205">
        <v>0</v>
      </c>
      <c r="J9" s="17">
        <v>0</v>
      </c>
      <c r="K9" s="105">
        <v>0</v>
      </c>
      <c r="L9" s="17">
        <v>0</v>
      </c>
      <c r="M9" s="105">
        <v>0</v>
      </c>
      <c r="N9" s="17">
        <v>0</v>
      </c>
      <c r="O9" s="105">
        <v>0</v>
      </c>
      <c r="P9" s="17"/>
      <c r="Q9" s="105"/>
    </row>
    <row r="10" spans="1:17" s="2" customFormat="1" x14ac:dyDescent="0.25">
      <c r="A10" s="338"/>
      <c r="B10" s="339"/>
      <c r="C10" s="16" t="s">
        <v>20</v>
      </c>
      <c r="D10" s="17">
        <v>0</v>
      </c>
      <c r="E10" s="98">
        <v>0</v>
      </c>
      <c r="F10" s="21">
        <v>77.63</v>
      </c>
      <c r="G10" s="104">
        <v>21875</v>
      </c>
      <c r="H10" s="17">
        <v>0</v>
      </c>
      <c r="I10" s="205">
        <v>0</v>
      </c>
      <c r="J10" s="17">
        <v>0</v>
      </c>
      <c r="K10" s="105">
        <v>0</v>
      </c>
      <c r="L10" s="17">
        <v>0</v>
      </c>
      <c r="M10" s="105">
        <v>0</v>
      </c>
      <c r="N10" s="17">
        <v>0</v>
      </c>
      <c r="O10" s="105">
        <v>0</v>
      </c>
      <c r="P10" s="17"/>
      <c r="Q10" s="105"/>
    </row>
    <row r="11" spans="1:17" s="2" customFormat="1" x14ac:dyDescent="0.25">
      <c r="A11" s="338"/>
      <c r="B11" s="339"/>
      <c r="C11" s="16" t="s">
        <v>21</v>
      </c>
      <c r="D11" s="17">
        <v>0</v>
      </c>
      <c r="E11" s="98">
        <v>0</v>
      </c>
      <c r="F11" s="21">
        <v>1112.48</v>
      </c>
      <c r="G11" s="104">
        <v>284718</v>
      </c>
      <c r="H11" s="17">
        <v>0</v>
      </c>
      <c r="I11" s="205">
        <v>0</v>
      </c>
      <c r="J11" s="17">
        <v>0</v>
      </c>
      <c r="K11" s="105">
        <v>0</v>
      </c>
      <c r="L11" s="17">
        <v>0</v>
      </c>
      <c r="M11" s="105">
        <v>0</v>
      </c>
      <c r="N11" s="17">
        <v>0</v>
      </c>
      <c r="O11" s="105">
        <v>0</v>
      </c>
      <c r="P11" s="17"/>
      <c r="Q11" s="105"/>
    </row>
    <row r="12" spans="1:17" s="2" customFormat="1" x14ac:dyDescent="0.25">
      <c r="A12" s="338"/>
      <c r="B12" s="339"/>
      <c r="C12" s="16" t="s">
        <v>98</v>
      </c>
      <c r="D12" s="17">
        <v>0</v>
      </c>
      <c r="E12" s="98">
        <v>0</v>
      </c>
      <c r="F12" s="21">
        <v>4265.4790000000003</v>
      </c>
      <c r="G12" s="104">
        <v>1026022</v>
      </c>
      <c r="H12" s="17">
        <v>0</v>
      </c>
      <c r="I12" s="205">
        <v>0</v>
      </c>
      <c r="J12" s="17">
        <v>0</v>
      </c>
      <c r="K12" s="105">
        <v>0</v>
      </c>
      <c r="L12" s="17">
        <v>0</v>
      </c>
      <c r="M12" s="105">
        <v>0</v>
      </c>
      <c r="N12" s="17">
        <v>0</v>
      </c>
      <c r="O12" s="105">
        <v>0</v>
      </c>
      <c r="P12" s="17"/>
      <c r="Q12" s="105"/>
    </row>
    <row r="13" spans="1:17" x14ac:dyDescent="0.25">
      <c r="A13" s="338"/>
      <c r="B13" s="339"/>
      <c r="C13" s="16" t="s">
        <v>44</v>
      </c>
      <c r="D13" s="17">
        <v>106</v>
      </c>
      <c r="E13" s="98">
        <v>37749</v>
      </c>
      <c r="F13" s="17">
        <v>115.34399999999999</v>
      </c>
      <c r="G13" s="98">
        <v>18790</v>
      </c>
      <c r="H13" s="17">
        <v>0</v>
      </c>
      <c r="I13" s="205">
        <v>0</v>
      </c>
      <c r="J13" s="17">
        <v>0</v>
      </c>
      <c r="K13" s="105">
        <v>0</v>
      </c>
      <c r="L13" s="17">
        <v>0</v>
      </c>
      <c r="M13" s="105">
        <v>0</v>
      </c>
      <c r="N13" s="17">
        <v>0</v>
      </c>
      <c r="O13" s="105">
        <v>0</v>
      </c>
      <c r="P13" s="17"/>
      <c r="Q13" s="105"/>
    </row>
    <row r="14" spans="1:17" x14ac:dyDescent="0.25">
      <c r="A14" s="338"/>
      <c r="B14" s="339"/>
      <c r="C14" s="16" t="s">
        <v>84</v>
      </c>
      <c r="D14" s="17">
        <v>370</v>
      </c>
      <c r="E14" s="98">
        <v>31124</v>
      </c>
      <c r="F14" s="17">
        <v>3457.5349999999999</v>
      </c>
      <c r="G14" s="98">
        <v>363230</v>
      </c>
      <c r="H14" s="17">
        <v>14.14</v>
      </c>
      <c r="I14" s="205">
        <v>959</v>
      </c>
      <c r="J14" s="17">
        <v>0</v>
      </c>
      <c r="K14" s="105">
        <v>0</v>
      </c>
      <c r="L14" s="17">
        <v>0</v>
      </c>
      <c r="M14" s="105">
        <v>0</v>
      </c>
      <c r="N14" s="17">
        <v>0</v>
      </c>
      <c r="O14" s="105">
        <v>0</v>
      </c>
      <c r="P14" s="17">
        <v>22.45</v>
      </c>
      <c r="Q14" s="105">
        <v>2184</v>
      </c>
    </row>
    <row r="15" spans="1:17" s="163" customFormat="1" x14ac:dyDescent="0.25">
      <c r="A15" s="338"/>
      <c r="B15" s="339"/>
      <c r="C15" s="16" t="s">
        <v>162</v>
      </c>
      <c r="D15" s="17"/>
      <c r="E15" s="98"/>
      <c r="F15" s="17"/>
      <c r="G15" s="98"/>
      <c r="H15" s="17"/>
      <c r="I15" s="205"/>
      <c r="J15" s="17"/>
      <c r="K15" s="105"/>
      <c r="L15" s="17"/>
      <c r="M15" s="105"/>
      <c r="N15" s="17"/>
      <c r="O15" s="105"/>
      <c r="P15" s="17">
        <v>13.925000000000001</v>
      </c>
      <c r="Q15" s="105">
        <v>496</v>
      </c>
    </row>
    <row r="16" spans="1:17" s="163" customFormat="1" x14ac:dyDescent="0.25">
      <c r="A16" s="338"/>
      <c r="B16" s="339"/>
      <c r="C16" s="16" t="s">
        <v>23</v>
      </c>
      <c r="D16" s="17"/>
      <c r="E16" s="98"/>
      <c r="F16" s="17"/>
      <c r="G16" s="98"/>
      <c r="H16" s="17"/>
      <c r="I16" s="205"/>
      <c r="J16" s="17"/>
      <c r="K16" s="105"/>
      <c r="L16" s="17"/>
      <c r="M16" s="105"/>
      <c r="N16" s="17"/>
      <c r="O16" s="105"/>
      <c r="P16" s="17">
        <v>5.0579999999999998</v>
      </c>
      <c r="Q16" s="105">
        <v>497</v>
      </c>
    </row>
    <row r="17" spans="1:17" s="163" customFormat="1" x14ac:dyDescent="0.25">
      <c r="A17" s="338"/>
      <c r="B17" s="339"/>
      <c r="C17" s="16" t="s">
        <v>57</v>
      </c>
      <c r="D17" s="17">
        <v>0</v>
      </c>
      <c r="E17" s="98">
        <v>0</v>
      </c>
      <c r="F17" s="17">
        <v>0</v>
      </c>
      <c r="G17" s="98">
        <v>0</v>
      </c>
      <c r="H17" s="17">
        <v>0</v>
      </c>
      <c r="I17" s="205">
        <v>0</v>
      </c>
      <c r="J17" s="17">
        <v>0</v>
      </c>
      <c r="K17" s="105">
        <v>0</v>
      </c>
      <c r="L17" s="214">
        <v>4.8000000000000001E-2</v>
      </c>
      <c r="M17" s="105">
        <v>840</v>
      </c>
      <c r="N17" s="214"/>
      <c r="O17" s="105"/>
      <c r="P17" s="214"/>
      <c r="Q17" s="105"/>
    </row>
    <row r="18" spans="1:17" s="2" customFormat="1" x14ac:dyDescent="0.25">
      <c r="A18" s="338"/>
      <c r="B18" s="339"/>
      <c r="C18" s="16" t="s">
        <v>94</v>
      </c>
      <c r="D18" s="17">
        <v>0</v>
      </c>
      <c r="E18" s="98">
        <v>0</v>
      </c>
      <c r="F18" s="17">
        <v>30.57</v>
      </c>
      <c r="G18" s="98">
        <v>1452</v>
      </c>
      <c r="H18" s="17">
        <v>0</v>
      </c>
      <c r="I18" s="205">
        <v>0</v>
      </c>
      <c r="J18" s="17">
        <v>0</v>
      </c>
      <c r="K18" s="105">
        <v>0</v>
      </c>
      <c r="L18" s="17">
        <v>0</v>
      </c>
      <c r="M18" s="105">
        <v>0</v>
      </c>
      <c r="N18" s="17">
        <v>0</v>
      </c>
      <c r="O18" s="105">
        <v>0</v>
      </c>
      <c r="P18" s="17"/>
      <c r="Q18" s="105"/>
    </row>
    <row r="19" spans="1:17" ht="24" customHeight="1" x14ac:dyDescent="0.25">
      <c r="A19" s="338"/>
      <c r="B19" s="339"/>
      <c r="C19" s="106" t="s">
        <v>90</v>
      </c>
      <c r="D19" s="18">
        <f>SUM(D4:D14)</f>
        <v>2971</v>
      </c>
      <c r="E19" s="99">
        <f>SUM(E4:E18)</f>
        <v>591340</v>
      </c>
      <c r="F19" s="18">
        <f>SUM(F4:F18)</f>
        <v>64031.358</v>
      </c>
      <c r="G19" s="99">
        <f>SUM(G4:G18)</f>
        <v>14187990</v>
      </c>
      <c r="H19" s="156">
        <f>SUM(H4:H18)</f>
        <v>1042.1400000000001</v>
      </c>
      <c r="I19" s="204">
        <f>SUM(I4:I18)</f>
        <v>192888</v>
      </c>
      <c r="J19" s="156">
        <f t="shared" ref="J19:M19" si="0">SUM(J5:J18)</f>
        <v>2004.2349999999999</v>
      </c>
      <c r="K19" s="157">
        <f t="shared" si="0"/>
        <v>53824</v>
      </c>
      <c r="L19" s="156">
        <f t="shared" si="0"/>
        <v>377.56799999999998</v>
      </c>
      <c r="M19" s="157">
        <f t="shared" si="0"/>
        <v>30812</v>
      </c>
      <c r="N19" s="156">
        <f>SUM(N4:N18)</f>
        <v>25369.9</v>
      </c>
      <c r="O19" s="157">
        <f>SUM(O4:O18)</f>
        <v>3816470</v>
      </c>
      <c r="P19" s="156">
        <f>SUM(P4:P18)</f>
        <v>9525.2790000000005</v>
      </c>
      <c r="Q19" s="157">
        <f>SUM(Q4:Q18)</f>
        <v>930782</v>
      </c>
    </row>
    <row r="20" spans="1:17" x14ac:dyDescent="0.25">
      <c r="A20" s="338">
        <v>121490900000</v>
      </c>
      <c r="B20" s="339" t="s">
        <v>153</v>
      </c>
      <c r="C20" s="16" t="s">
        <v>18</v>
      </c>
      <c r="D20" s="17"/>
      <c r="E20" s="98"/>
      <c r="F20" s="21">
        <v>1296.72</v>
      </c>
      <c r="G20" s="100">
        <v>493807</v>
      </c>
      <c r="H20" s="17"/>
      <c r="I20" s="205">
        <v>0</v>
      </c>
      <c r="J20" s="17">
        <v>0</v>
      </c>
      <c r="K20" s="105">
        <v>0</v>
      </c>
      <c r="L20" s="17">
        <v>0</v>
      </c>
      <c r="M20" s="105">
        <v>0</v>
      </c>
      <c r="N20" s="17">
        <v>0</v>
      </c>
      <c r="O20" s="105">
        <v>0</v>
      </c>
      <c r="P20" s="17"/>
      <c r="Q20" s="105"/>
    </row>
    <row r="21" spans="1:17" x14ac:dyDescent="0.25">
      <c r="A21" s="338"/>
      <c r="B21" s="339"/>
      <c r="C21" s="16" t="s">
        <v>21</v>
      </c>
      <c r="D21" s="17"/>
      <c r="E21" s="98"/>
      <c r="F21" s="17">
        <v>2020.42</v>
      </c>
      <c r="G21" s="98">
        <v>880880</v>
      </c>
      <c r="H21" s="17">
        <v>2796.12</v>
      </c>
      <c r="I21" s="205">
        <v>1059602</v>
      </c>
      <c r="J21" s="17">
        <v>0</v>
      </c>
      <c r="K21" s="105">
        <v>0</v>
      </c>
      <c r="L21" s="17">
        <v>0</v>
      </c>
      <c r="M21" s="105">
        <v>0</v>
      </c>
      <c r="N21" s="17">
        <v>0</v>
      </c>
      <c r="O21" s="105">
        <v>0</v>
      </c>
      <c r="P21" s="17"/>
      <c r="Q21" s="105"/>
    </row>
    <row r="22" spans="1:17" x14ac:dyDescent="0.25">
      <c r="A22" s="338"/>
      <c r="B22" s="339"/>
      <c r="C22" s="16" t="s">
        <v>52</v>
      </c>
      <c r="D22" s="17"/>
      <c r="E22" s="98"/>
      <c r="F22" s="17">
        <v>746.26800000000003</v>
      </c>
      <c r="G22" s="98">
        <v>243074</v>
      </c>
      <c r="H22" s="17">
        <v>403.84</v>
      </c>
      <c r="I22" s="205">
        <v>102553</v>
      </c>
      <c r="J22" s="17">
        <v>623.54</v>
      </c>
      <c r="K22" s="206">
        <v>115522</v>
      </c>
      <c r="L22" s="17">
        <v>989.57299999999998</v>
      </c>
      <c r="M22" s="105">
        <v>207362</v>
      </c>
      <c r="N22" s="17">
        <v>744.2</v>
      </c>
      <c r="O22" s="105">
        <v>157655</v>
      </c>
      <c r="P22" s="17">
        <v>3512.62</v>
      </c>
      <c r="Q22" s="105">
        <v>635830</v>
      </c>
    </row>
    <row r="23" spans="1:17" x14ac:dyDescent="0.25">
      <c r="A23" s="338"/>
      <c r="B23" s="339"/>
      <c r="C23" s="16" t="s">
        <v>86</v>
      </c>
      <c r="D23" s="17"/>
      <c r="E23" s="98"/>
      <c r="F23" s="21">
        <v>92.99</v>
      </c>
      <c r="G23" s="100">
        <v>18510</v>
      </c>
      <c r="H23" s="17">
        <v>236.19</v>
      </c>
      <c r="I23" s="205">
        <v>36578</v>
      </c>
      <c r="J23" s="17">
        <v>1422.63</v>
      </c>
      <c r="K23" s="206">
        <v>244261</v>
      </c>
      <c r="L23" s="17">
        <v>161.28800000000001</v>
      </c>
      <c r="M23" s="105">
        <v>33068</v>
      </c>
      <c r="N23" s="17">
        <v>5049.3999999999996</v>
      </c>
      <c r="O23" s="105">
        <v>1438212</v>
      </c>
      <c r="P23" s="17"/>
      <c r="Q23" s="105"/>
    </row>
    <row r="24" spans="1:17" s="163" customFormat="1" x14ac:dyDescent="0.25">
      <c r="A24" s="338"/>
      <c r="B24" s="339"/>
      <c r="C24" s="16" t="s">
        <v>23</v>
      </c>
      <c r="D24" s="17"/>
      <c r="E24" s="98"/>
      <c r="F24" s="21"/>
      <c r="G24" s="100"/>
      <c r="H24" s="17"/>
      <c r="I24" s="205"/>
      <c r="J24" s="17"/>
      <c r="K24" s="206"/>
      <c r="L24" s="17"/>
      <c r="M24" s="105"/>
      <c r="N24" s="17">
        <v>28.992000000000001</v>
      </c>
      <c r="O24" s="105">
        <v>9031</v>
      </c>
      <c r="P24" s="17">
        <v>25.3</v>
      </c>
      <c r="Q24" s="105">
        <v>9140</v>
      </c>
    </row>
    <row r="25" spans="1:17" s="2" customFormat="1" x14ac:dyDescent="0.25">
      <c r="A25" s="338"/>
      <c r="B25" s="339"/>
      <c r="C25" s="16" t="s">
        <v>69</v>
      </c>
      <c r="D25" s="17"/>
      <c r="E25" s="98"/>
      <c r="F25" s="21">
        <v>530.21</v>
      </c>
      <c r="G25" s="100">
        <v>157992</v>
      </c>
      <c r="H25" s="17">
        <v>105.12</v>
      </c>
      <c r="I25" s="205">
        <v>24394</v>
      </c>
      <c r="J25" s="17">
        <v>515.95000000000005</v>
      </c>
      <c r="K25" s="206">
        <v>107679</v>
      </c>
      <c r="L25" s="17">
        <v>1361.05</v>
      </c>
      <c r="M25" s="105">
        <v>273812</v>
      </c>
      <c r="N25" s="17">
        <v>7917.7550000000001</v>
      </c>
      <c r="O25" s="105">
        <v>1483468</v>
      </c>
      <c r="P25" s="17">
        <v>5176.0349999999999</v>
      </c>
      <c r="Q25" s="105">
        <v>849573</v>
      </c>
    </row>
    <row r="26" spans="1:17" s="2" customFormat="1" x14ac:dyDescent="0.25">
      <c r="A26" s="338"/>
      <c r="B26" s="339"/>
      <c r="C26" s="16" t="s">
        <v>20</v>
      </c>
      <c r="D26" s="17"/>
      <c r="E26" s="98"/>
      <c r="F26" s="17">
        <v>2550.8200000000002</v>
      </c>
      <c r="G26" s="98">
        <v>816959</v>
      </c>
      <c r="H26" s="17">
        <v>77.72</v>
      </c>
      <c r="I26" s="205">
        <v>21916</v>
      </c>
      <c r="J26" s="17">
        <v>71.459999999999994</v>
      </c>
      <c r="K26" s="206">
        <v>19608</v>
      </c>
      <c r="L26" s="17">
        <v>0</v>
      </c>
      <c r="M26" s="105">
        <v>0</v>
      </c>
      <c r="N26" s="17">
        <v>0</v>
      </c>
      <c r="O26" s="105">
        <v>0</v>
      </c>
      <c r="P26" s="17"/>
      <c r="Q26" s="105"/>
    </row>
    <row r="27" spans="1:17" s="2" customFormat="1" x14ac:dyDescent="0.25">
      <c r="A27" s="338"/>
      <c r="B27" s="339"/>
      <c r="C27" s="97" t="s">
        <v>11</v>
      </c>
      <c r="D27" s="17"/>
      <c r="E27" s="98"/>
      <c r="F27" s="17">
        <v>82.26</v>
      </c>
      <c r="G27" s="98">
        <v>24466</v>
      </c>
      <c r="H27" s="17">
        <v>0</v>
      </c>
      <c r="I27" s="205">
        <v>0</v>
      </c>
      <c r="J27" s="17">
        <v>0</v>
      </c>
      <c r="K27" s="105">
        <v>0</v>
      </c>
      <c r="L27" s="17">
        <v>0</v>
      </c>
      <c r="M27" s="105">
        <v>0</v>
      </c>
      <c r="N27" s="17">
        <v>0</v>
      </c>
      <c r="O27" s="105">
        <v>0</v>
      </c>
      <c r="P27" s="17"/>
      <c r="Q27" s="105"/>
    </row>
    <row r="28" spans="1:17" s="163" customFormat="1" x14ac:dyDescent="0.25">
      <c r="A28" s="338"/>
      <c r="B28" s="339"/>
      <c r="C28" s="208" t="s">
        <v>129</v>
      </c>
      <c r="D28" s="207"/>
      <c r="E28" s="98"/>
      <c r="F28" s="17">
        <v>0</v>
      </c>
      <c r="G28" s="98">
        <v>0</v>
      </c>
      <c r="H28" s="17">
        <v>0</v>
      </c>
      <c r="I28" s="205">
        <v>0</v>
      </c>
      <c r="J28" s="17">
        <v>0</v>
      </c>
      <c r="K28" s="105">
        <v>0</v>
      </c>
      <c r="L28" s="17">
        <v>0</v>
      </c>
      <c r="M28" s="105">
        <v>0</v>
      </c>
      <c r="N28" s="17">
        <v>0</v>
      </c>
      <c r="O28" s="105">
        <v>0</v>
      </c>
      <c r="P28" s="17"/>
      <c r="Q28" s="105"/>
    </row>
    <row r="29" spans="1:17" x14ac:dyDescent="0.25">
      <c r="A29" s="338"/>
      <c r="B29" s="339"/>
      <c r="C29" s="16" t="s">
        <v>44</v>
      </c>
      <c r="D29" s="17">
        <v>2034.7270000000001</v>
      </c>
      <c r="E29" s="98">
        <v>462691</v>
      </c>
      <c r="F29" s="17">
        <v>2849.0680000000002</v>
      </c>
      <c r="G29" s="98">
        <v>487429</v>
      </c>
      <c r="H29" s="17">
        <v>0</v>
      </c>
      <c r="I29" s="205">
        <v>0</v>
      </c>
      <c r="J29" s="17">
        <v>0</v>
      </c>
      <c r="K29" s="105">
        <v>0</v>
      </c>
      <c r="L29" s="17">
        <v>31.56</v>
      </c>
      <c r="M29" s="105">
        <v>5545</v>
      </c>
      <c r="N29" s="17">
        <v>0</v>
      </c>
      <c r="O29" s="105">
        <v>0</v>
      </c>
      <c r="P29" s="17"/>
      <c r="Q29" s="105"/>
    </row>
    <row r="30" spans="1:17" ht="26.25" customHeight="1" x14ac:dyDescent="0.25">
      <c r="A30" s="338"/>
      <c r="B30" s="339"/>
      <c r="C30" s="19" t="s">
        <v>156</v>
      </c>
      <c r="D30" s="242">
        <f>SUM(D20:D29)</f>
        <v>2034.7270000000001</v>
      </c>
      <c r="E30" s="243">
        <f>SUM(E20:E29)</f>
        <v>462691</v>
      </c>
      <c r="F30" s="242">
        <f>SUM(F20:F29)</f>
        <v>10168.756000000001</v>
      </c>
      <c r="G30" s="243">
        <f>SUM(G20:G29)</f>
        <v>3123117</v>
      </c>
      <c r="H30" s="242">
        <f t="shared" ref="H30:M30" si="1">H20+H21+H22+H23+H25+H26+H27+H29</f>
        <v>3618.99</v>
      </c>
      <c r="I30" s="246">
        <f t="shared" si="1"/>
        <v>1245043</v>
      </c>
      <c r="J30" s="242">
        <f t="shared" si="1"/>
        <v>2633.58</v>
      </c>
      <c r="K30" s="247">
        <f t="shared" si="1"/>
        <v>487070</v>
      </c>
      <c r="L30" s="242">
        <f t="shared" si="1"/>
        <v>2543.471</v>
      </c>
      <c r="M30" s="247">
        <f t="shared" si="1"/>
        <v>519787</v>
      </c>
      <c r="N30" s="242">
        <f>SUM(N20:N29)</f>
        <v>13740.347</v>
      </c>
      <c r="O30" s="247">
        <f>SUM(O20:O29)</f>
        <v>3088366</v>
      </c>
      <c r="P30" s="242">
        <f>SUM(P20:P29)</f>
        <v>8713.9549999999999</v>
      </c>
      <c r="Q30" s="247">
        <f>SUM(Q20:Q29)</f>
        <v>1494543</v>
      </c>
    </row>
    <row r="31" spans="1:17" ht="42" customHeight="1" thickBot="1" x14ac:dyDescent="0.3">
      <c r="A31" s="336" t="s">
        <v>89</v>
      </c>
      <c r="B31" s="337"/>
      <c r="C31" s="337"/>
      <c r="D31" s="244">
        <f t="shared" ref="D31:O31" si="2">D19+D30</f>
        <v>5005.7269999999999</v>
      </c>
      <c r="E31" s="248">
        <f t="shared" si="2"/>
        <v>1054031</v>
      </c>
      <c r="F31" s="245">
        <f t="shared" si="2"/>
        <v>74200.114000000001</v>
      </c>
      <c r="G31" s="248">
        <f t="shared" si="2"/>
        <v>17311107</v>
      </c>
      <c r="H31" s="245">
        <f t="shared" si="2"/>
        <v>4661.13</v>
      </c>
      <c r="I31" s="249">
        <f t="shared" si="2"/>
        <v>1437931</v>
      </c>
      <c r="J31" s="245">
        <f t="shared" si="2"/>
        <v>4637.8149999999996</v>
      </c>
      <c r="K31" s="250">
        <f t="shared" si="2"/>
        <v>540894</v>
      </c>
      <c r="L31" s="245">
        <f t="shared" si="2"/>
        <v>2921.0389999999998</v>
      </c>
      <c r="M31" s="250">
        <f t="shared" si="2"/>
        <v>550599</v>
      </c>
      <c r="N31" s="245">
        <f t="shared" si="2"/>
        <v>39110.247000000003</v>
      </c>
      <c r="O31" s="250">
        <f t="shared" si="2"/>
        <v>6904836</v>
      </c>
      <c r="P31" s="245">
        <f t="shared" ref="P31:Q31" si="3">P19+P30</f>
        <v>18239.234</v>
      </c>
      <c r="Q31" s="250">
        <f t="shared" si="3"/>
        <v>2425325</v>
      </c>
    </row>
    <row r="32" spans="1:17" x14ac:dyDescent="0.25">
      <c r="A32" s="335"/>
      <c r="B32" s="335"/>
    </row>
  </sheetData>
  <mergeCells count="15">
    <mergeCell ref="A1:Q1"/>
    <mergeCell ref="P2:Q2"/>
    <mergeCell ref="A32:B32"/>
    <mergeCell ref="A31:C31"/>
    <mergeCell ref="A4:A19"/>
    <mergeCell ref="B4:B19"/>
    <mergeCell ref="A20:A30"/>
    <mergeCell ref="B20:B30"/>
    <mergeCell ref="N2:O2"/>
    <mergeCell ref="L2:M2"/>
    <mergeCell ref="A2:C2"/>
    <mergeCell ref="J2:K2"/>
    <mergeCell ref="H2:I2"/>
    <mergeCell ref="D2:E2"/>
    <mergeCell ref="F2:G2"/>
  </mergeCells>
  <pageMargins left="0" right="0" top="0" bottom="0" header="0.31496062992125984" footer="0.31496062992125984"/>
  <pageSetup paperSize="9" scale="7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zoomScaleNormal="100" workbookViewId="0">
      <pane xSplit="1" topLeftCell="F1" activePane="topRight" state="frozen"/>
      <selection pane="topRight" activeCell="L10" sqref="L10"/>
    </sheetView>
  </sheetViews>
  <sheetFormatPr defaultRowHeight="15" x14ac:dyDescent="0.25"/>
  <cols>
    <col min="1" max="1" width="35.42578125" customWidth="1"/>
    <col min="2" max="2" width="10.42578125" customWidth="1"/>
    <col min="3" max="3" width="11.140625" customWidth="1"/>
    <col min="4" max="4" width="10.28515625" customWidth="1"/>
    <col min="5" max="5" width="11.28515625" customWidth="1"/>
    <col min="6" max="6" width="10.5703125" customWidth="1"/>
    <col min="7" max="7" width="11.42578125" customWidth="1"/>
    <col min="8" max="8" width="10.28515625" style="8" customWidth="1"/>
    <col min="9" max="9" width="12.85546875" style="8" customWidth="1"/>
    <col min="10" max="10" width="10.5703125" customWidth="1"/>
    <col min="11" max="11" width="13.42578125" style="8" customWidth="1"/>
    <col min="12" max="12" width="10.42578125" style="8" customWidth="1"/>
    <col min="13" max="13" width="12.5703125" style="8" customWidth="1"/>
    <col min="14" max="14" width="10.7109375" style="8" customWidth="1"/>
    <col min="15" max="15" width="12.5703125" customWidth="1"/>
    <col min="16" max="16" width="10.28515625" customWidth="1"/>
    <col min="17" max="17" width="12.5703125" customWidth="1"/>
    <col min="18" max="18" width="10.7109375" customWidth="1"/>
    <col min="19" max="19" width="13" customWidth="1"/>
  </cols>
  <sheetData>
    <row r="1" spans="1:19" s="2" customFormat="1" ht="34.5" customHeight="1" thickBot="1" x14ac:dyDescent="0.3">
      <c r="A1" s="349" t="s">
        <v>137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349"/>
      <c r="O1" s="349"/>
      <c r="P1" s="349"/>
      <c r="Q1" s="349"/>
      <c r="R1" s="349"/>
      <c r="S1" s="349"/>
    </row>
    <row r="2" spans="1:19" s="2" customFormat="1" ht="20.25" x14ac:dyDescent="0.3">
      <c r="A2" s="123"/>
      <c r="B2" s="347" t="s">
        <v>95</v>
      </c>
      <c r="C2" s="348"/>
      <c r="D2" s="347" t="s">
        <v>96</v>
      </c>
      <c r="E2" s="348"/>
      <c r="F2" s="347" t="s">
        <v>97</v>
      </c>
      <c r="G2" s="348"/>
      <c r="H2" s="351" t="s">
        <v>104</v>
      </c>
      <c r="I2" s="352"/>
      <c r="J2" s="345" t="s">
        <v>123</v>
      </c>
      <c r="K2" s="346"/>
      <c r="L2" s="345">
        <v>2015</v>
      </c>
      <c r="M2" s="350"/>
      <c r="N2" s="345">
        <v>2016</v>
      </c>
      <c r="O2" s="346"/>
      <c r="P2" s="345" t="s">
        <v>160</v>
      </c>
      <c r="Q2" s="346"/>
      <c r="R2" s="345" t="s">
        <v>164</v>
      </c>
      <c r="S2" s="346"/>
    </row>
    <row r="3" spans="1:19" ht="31.5" x14ac:dyDescent="0.25">
      <c r="A3" s="11" t="s">
        <v>81</v>
      </c>
      <c r="B3" s="145" t="s">
        <v>76</v>
      </c>
      <c r="C3" s="262" t="s">
        <v>77</v>
      </c>
      <c r="D3" s="145" t="s">
        <v>76</v>
      </c>
      <c r="E3" s="262" t="s">
        <v>77</v>
      </c>
      <c r="F3" s="145" t="s">
        <v>76</v>
      </c>
      <c r="G3" s="262" t="s">
        <v>77</v>
      </c>
      <c r="H3" s="150" t="s">
        <v>76</v>
      </c>
      <c r="I3" s="263" t="s">
        <v>77</v>
      </c>
      <c r="J3" s="150" t="s">
        <v>76</v>
      </c>
      <c r="K3" s="264" t="s">
        <v>77</v>
      </c>
      <c r="L3" s="150" t="s">
        <v>76</v>
      </c>
      <c r="M3" s="263" t="s">
        <v>77</v>
      </c>
      <c r="N3" s="150" t="s">
        <v>76</v>
      </c>
      <c r="O3" s="264" t="s">
        <v>77</v>
      </c>
      <c r="P3" s="150" t="s">
        <v>76</v>
      </c>
      <c r="Q3" s="264" t="s">
        <v>77</v>
      </c>
      <c r="R3" s="150" t="s">
        <v>76</v>
      </c>
      <c r="S3" s="264" t="s">
        <v>77</v>
      </c>
    </row>
    <row r="4" spans="1:19" ht="15.75" x14ac:dyDescent="0.25">
      <c r="A4" s="88" t="s">
        <v>148</v>
      </c>
      <c r="B4" s="146">
        <v>2303.7219999999998</v>
      </c>
      <c r="C4" s="140">
        <v>3430763</v>
      </c>
      <c r="D4" s="146">
        <v>1663.8480000000002</v>
      </c>
      <c r="E4" s="140">
        <v>3016636</v>
      </c>
      <c r="F4" s="146">
        <v>2229.4500000000003</v>
      </c>
      <c r="G4" s="140">
        <v>3868212</v>
      </c>
      <c r="H4" s="147">
        <v>2519.14</v>
      </c>
      <c r="I4" s="166">
        <v>4797981</v>
      </c>
      <c r="J4" s="147">
        <v>3421.8409999999999</v>
      </c>
      <c r="K4" s="141">
        <v>6416768</v>
      </c>
      <c r="L4" s="147">
        <v>4400.2349999999997</v>
      </c>
      <c r="M4" s="166">
        <v>6616954</v>
      </c>
      <c r="N4" s="232">
        <v>4230.6509999999998</v>
      </c>
      <c r="O4" s="141">
        <v>6070864</v>
      </c>
      <c r="P4" s="232">
        <v>3560.2719999999999</v>
      </c>
      <c r="Q4" s="141">
        <v>5495267</v>
      </c>
      <c r="R4" s="232">
        <v>3025.8559999999998</v>
      </c>
      <c r="S4" s="141">
        <v>4848258</v>
      </c>
    </row>
    <row r="5" spans="1:19" ht="15.75" x14ac:dyDescent="0.25">
      <c r="A5" s="88" t="s">
        <v>78</v>
      </c>
      <c r="B5" s="147">
        <v>20981.562000000002</v>
      </c>
      <c r="C5" s="141">
        <v>28769808</v>
      </c>
      <c r="D5" s="147">
        <v>21967</v>
      </c>
      <c r="E5" s="141">
        <v>34913660</v>
      </c>
      <c r="F5" s="147">
        <v>20176</v>
      </c>
      <c r="G5" s="141">
        <v>33667006</v>
      </c>
      <c r="H5" s="147">
        <v>21099.589</v>
      </c>
      <c r="I5" s="166">
        <v>37791348</v>
      </c>
      <c r="J5" s="147">
        <v>19596.261999999999</v>
      </c>
      <c r="K5" s="141">
        <v>37751951</v>
      </c>
      <c r="L5" s="147">
        <v>24045.000999999997</v>
      </c>
      <c r="M5" s="166">
        <v>40918918</v>
      </c>
      <c r="N5" s="232">
        <v>26525.02</v>
      </c>
      <c r="O5" s="141">
        <v>43819238</v>
      </c>
      <c r="P5" s="232">
        <v>29024.363000000001</v>
      </c>
      <c r="Q5" s="141">
        <v>47591743</v>
      </c>
      <c r="R5" s="232">
        <v>29352.201000000001</v>
      </c>
      <c r="S5" s="141">
        <v>53153149</v>
      </c>
    </row>
    <row r="6" spans="1:19" ht="15.75" x14ac:dyDescent="0.25">
      <c r="A6" s="88" t="s">
        <v>74</v>
      </c>
      <c r="B6" s="147">
        <v>8720.3040000000019</v>
      </c>
      <c r="C6" s="141">
        <v>13779718</v>
      </c>
      <c r="D6" s="147">
        <v>8946.4</v>
      </c>
      <c r="E6" s="141">
        <v>17440373</v>
      </c>
      <c r="F6" s="147">
        <v>8618</v>
      </c>
      <c r="G6" s="141">
        <v>14400040</v>
      </c>
      <c r="H6" s="147">
        <v>6644.1590000000006</v>
      </c>
      <c r="I6" s="166">
        <v>11959328</v>
      </c>
      <c r="J6" s="147">
        <v>1011.8779999999999</v>
      </c>
      <c r="K6" s="141">
        <v>4836059</v>
      </c>
      <c r="L6" s="147">
        <v>5477.183</v>
      </c>
      <c r="M6" s="166">
        <v>11461462</v>
      </c>
      <c r="N6" s="232">
        <v>1756.633</v>
      </c>
      <c r="O6" s="141">
        <v>6254987</v>
      </c>
      <c r="P6" s="232">
        <v>1569.825</v>
      </c>
      <c r="Q6" s="141">
        <v>5040654</v>
      </c>
      <c r="R6" s="232">
        <v>799.49400000000014</v>
      </c>
      <c r="S6" s="141">
        <v>3742335</v>
      </c>
    </row>
    <row r="7" spans="1:19" s="163" customFormat="1" ht="31.5" x14ac:dyDescent="0.25">
      <c r="A7" s="88" t="s">
        <v>151</v>
      </c>
      <c r="B7" s="147"/>
      <c r="C7" s="141"/>
      <c r="D7" s="147"/>
      <c r="E7" s="141"/>
      <c r="F7" s="147"/>
      <c r="G7" s="141"/>
      <c r="H7" s="147">
        <v>40796.20199999999</v>
      </c>
      <c r="I7" s="166">
        <v>75855305</v>
      </c>
      <c r="J7" s="147">
        <v>42269.096000000005</v>
      </c>
      <c r="K7" s="141">
        <v>82194428</v>
      </c>
      <c r="L7" s="147">
        <v>40676.627</v>
      </c>
      <c r="M7" s="166">
        <v>75323273</v>
      </c>
      <c r="N7" s="232">
        <v>54060.442000000003</v>
      </c>
      <c r="O7" s="141">
        <v>80063960</v>
      </c>
      <c r="P7" s="232">
        <v>55535.714999999997</v>
      </c>
      <c r="Q7" s="141">
        <v>87336854</v>
      </c>
      <c r="R7" s="232">
        <v>52885.583999999988</v>
      </c>
      <c r="S7" s="141">
        <v>90525882</v>
      </c>
    </row>
    <row r="8" spans="1:19" s="163" customFormat="1" ht="63.75" customHeight="1" x14ac:dyDescent="0.25">
      <c r="A8" s="88" t="s">
        <v>142</v>
      </c>
      <c r="B8" s="147">
        <v>51</v>
      </c>
      <c r="C8" s="141">
        <v>110462</v>
      </c>
      <c r="D8" s="147">
        <v>0.12000000000000001</v>
      </c>
      <c r="E8" s="141">
        <v>3139</v>
      </c>
      <c r="F8" s="147">
        <v>13</v>
      </c>
      <c r="G8" s="141">
        <v>54230</v>
      </c>
      <c r="H8" s="147">
        <v>104.34</v>
      </c>
      <c r="I8" s="166">
        <v>111895</v>
      </c>
      <c r="J8" s="147">
        <v>20.905000000000001</v>
      </c>
      <c r="K8" s="141">
        <v>57477</v>
      </c>
      <c r="L8" s="147">
        <v>205.55699999999999</v>
      </c>
      <c r="M8" s="166">
        <v>196478</v>
      </c>
      <c r="N8" s="232">
        <v>0</v>
      </c>
      <c r="O8" s="141">
        <v>0</v>
      </c>
      <c r="P8" s="232">
        <v>1.887</v>
      </c>
      <c r="Q8" s="141">
        <v>14576</v>
      </c>
      <c r="R8" s="232">
        <v>61.984999999999999</v>
      </c>
      <c r="S8" s="141">
        <v>279531</v>
      </c>
    </row>
    <row r="9" spans="1:19" ht="15.75" x14ac:dyDescent="0.25">
      <c r="A9" s="88" t="s">
        <v>79</v>
      </c>
      <c r="B9" s="147">
        <v>50768.03</v>
      </c>
      <c r="C9" s="141">
        <v>76607458</v>
      </c>
      <c r="D9" s="147">
        <v>44101</v>
      </c>
      <c r="E9" s="141">
        <v>60720674</v>
      </c>
      <c r="F9" s="147">
        <v>65381</v>
      </c>
      <c r="G9" s="141">
        <v>88764754</v>
      </c>
      <c r="H9" s="147">
        <v>73163.669000000009</v>
      </c>
      <c r="I9" s="166">
        <v>114887389</v>
      </c>
      <c r="J9" s="147">
        <v>80671.870999999999</v>
      </c>
      <c r="K9" s="141">
        <v>108649269</v>
      </c>
      <c r="L9" s="147">
        <v>78918.686000000002</v>
      </c>
      <c r="M9" s="166">
        <v>118994931</v>
      </c>
      <c r="N9" s="232">
        <v>106962.073</v>
      </c>
      <c r="O9" s="141">
        <v>149331150</v>
      </c>
      <c r="P9" s="232">
        <v>123532.864</v>
      </c>
      <c r="Q9" s="141">
        <v>155765464</v>
      </c>
      <c r="R9" s="232">
        <v>132763.10700000002</v>
      </c>
      <c r="S9" s="141">
        <v>179063362</v>
      </c>
    </row>
    <row r="10" spans="1:19" ht="31.5" x14ac:dyDescent="0.25">
      <c r="A10" s="88" t="s">
        <v>135</v>
      </c>
      <c r="B10" s="147">
        <v>149</v>
      </c>
      <c r="C10" s="141">
        <v>291149</v>
      </c>
      <c r="D10" s="147">
        <v>202</v>
      </c>
      <c r="E10" s="141">
        <v>488110</v>
      </c>
      <c r="F10" s="147">
        <v>200</v>
      </c>
      <c r="G10" s="141">
        <v>509231</v>
      </c>
      <c r="H10" s="147">
        <v>259.20400000000001</v>
      </c>
      <c r="I10" s="166">
        <v>671928</v>
      </c>
      <c r="J10" s="147">
        <v>437.53499999999997</v>
      </c>
      <c r="K10" s="141">
        <v>857113</v>
      </c>
      <c r="L10" s="147">
        <v>408.36899999999997</v>
      </c>
      <c r="M10" s="166">
        <v>813182</v>
      </c>
      <c r="N10" s="232">
        <v>1054.9760000000001</v>
      </c>
      <c r="O10" s="141">
        <v>1985393</v>
      </c>
      <c r="P10" s="232">
        <v>477.62200000000001</v>
      </c>
      <c r="Q10" s="141">
        <v>1376464</v>
      </c>
      <c r="R10" s="232">
        <v>514.02099999999996</v>
      </c>
      <c r="S10" s="141">
        <v>1379702</v>
      </c>
    </row>
    <row r="11" spans="1:19" ht="15.75" x14ac:dyDescent="0.25">
      <c r="A11" s="88" t="s">
        <v>80</v>
      </c>
      <c r="B11" s="147">
        <v>2600</v>
      </c>
      <c r="C11" s="141">
        <v>1972664</v>
      </c>
      <c r="D11" s="147">
        <v>11584</v>
      </c>
      <c r="E11" s="141">
        <v>8023163</v>
      </c>
      <c r="F11" s="147">
        <v>23928</v>
      </c>
      <c r="G11" s="141">
        <v>15295309</v>
      </c>
      <c r="H11" s="147">
        <v>42514.894</v>
      </c>
      <c r="I11" s="166">
        <v>32954170</v>
      </c>
      <c r="J11" s="147">
        <v>22112.455000000002</v>
      </c>
      <c r="K11" s="141">
        <v>15599706</v>
      </c>
      <c r="L11" s="147">
        <v>30349.421999999999</v>
      </c>
      <c r="M11" s="166">
        <v>18919392</v>
      </c>
      <c r="N11" s="232">
        <v>38491.341999999997</v>
      </c>
      <c r="O11" s="141">
        <v>21190707</v>
      </c>
      <c r="P11" s="232">
        <v>17069.216</v>
      </c>
      <c r="Q11" s="141">
        <v>10069543</v>
      </c>
      <c r="R11" s="232">
        <v>35751.170999999995</v>
      </c>
      <c r="S11" s="141">
        <v>21652358</v>
      </c>
    </row>
    <row r="12" spans="1:19" ht="15.75" x14ac:dyDescent="0.25">
      <c r="A12" s="89" t="s">
        <v>82</v>
      </c>
      <c r="B12" s="147">
        <v>26234.480000000003</v>
      </c>
      <c r="C12" s="141">
        <v>27684400</v>
      </c>
      <c r="D12" s="147">
        <v>21998.500000000004</v>
      </c>
      <c r="E12" s="141">
        <v>33642139</v>
      </c>
      <c r="F12" s="147">
        <v>27968</v>
      </c>
      <c r="G12" s="141">
        <v>45496558</v>
      </c>
      <c r="H12" s="147">
        <v>36439.962</v>
      </c>
      <c r="I12" s="166">
        <v>69133847</v>
      </c>
      <c r="J12" s="147">
        <v>43386.081000000006</v>
      </c>
      <c r="K12" s="141">
        <v>65800231</v>
      </c>
      <c r="L12" s="147">
        <v>45504.760999999999</v>
      </c>
      <c r="M12" s="166">
        <v>60254256</v>
      </c>
      <c r="N12" s="232">
        <v>44906.440999999999</v>
      </c>
      <c r="O12" s="141">
        <v>58821302</v>
      </c>
      <c r="P12" s="232">
        <v>40055.188999999998</v>
      </c>
      <c r="Q12" s="141">
        <v>57788234</v>
      </c>
      <c r="R12" s="232">
        <v>56706.057000000001</v>
      </c>
      <c r="S12" s="141">
        <v>81393903</v>
      </c>
    </row>
    <row r="13" spans="1:19" ht="31.5" x14ac:dyDescent="0.25">
      <c r="A13" s="90" t="s">
        <v>75</v>
      </c>
      <c r="B13" s="148">
        <v>356</v>
      </c>
      <c r="C13" s="142">
        <v>388529</v>
      </c>
      <c r="D13" s="148">
        <v>481</v>
      </c>
      <c r="E13" s="142">
        <v>650394</v>
      </c>
      <c r="F13" s="148">
        <v>1253</v>
      </c>
      <c r="G13" s="142">
        <v>1675904</v>
      </c>
      <c r="H13" s="151">
        <v>1771.277</v>
      </c>
      <c r="I13" s="167">
        <v>2073854</v>
      </c>
      <c r="J13" s="147">
        <v>1202.413</v>
      </c>
      <c r="K13" s="141">
        <v>1595101</v>
      </c>
      <c r="L13" s="147">
        <v>1327.396</v>
      </c>
      <c r="M13" s="166">
        <v>1421170</v>
      </c>
      <c r="N13" s="232">
        <v>1519.069</v>
      </c>
      <c r="O13" s="141">
        <v>1394746</v>
      </c>
      <c r="P13" s="232">
        <v>1443.81</v>
      </c>
      <c r="Q13" s="141">
        <v>1529395</v>
      </c>
      <c r="R13" s="232">
        <v>838.72699999999998</v>
      </c>
      <c r="S13" s="141">
        <v>932227</v>
      </c>
    </row>
    <row r="14" spans="1:19" ht="15.75" x14ac:dyDescent="0.25">
      <c r="A14" s="89" t="s">
        <v>107</v>
      </c>
      <c r="B14" s="149">
        <v>0</v>
      </c>
      <c r="C14" s="143"/>
      <c r="D14" s="149">
        <v>0</v>
      </c>
      <c r="E14" s="143"/>
      <c r="F14" s="209">
        <v>241.62</v>
      </c>
      <c r="G14" s="210">
        <v>249934</v>
      </c>
      <c r="H14" s="211">
        <v>960.09999999999991</v>
      </c>
      <c r="I14" s="212">
        <v>922802</v>
      </c>
      <c r="J14" s="211">
        <v>50</v>
      </c>
      <c r="K14" s="210">
        <v>46350</v>
      </c>
      <c r="L14" s="211">
        <v>1093.0070000000001</v>
      </c>
      <c r="M14" s="212">
        <v>974578</v>
      </c>
      <c r="N14" s="232">
        <v>3942.8150000000001</v>
      </c>
      <c r="O14" s="141">
        <v>2621740</v>
      </c>
      <c r="P14" s="232">
        <v>6638.8609999999999</v>
      </c>
      <c r="Q14" s="141">
        <v>5577684</v>
      </c>
      <c r="R14" s="232">
        <v>10312.402999999998</v>
      </c>
      <c r="S14" s="141">
        <v>9010945</v>
      </c>
    </row>
    <row r="15" spans="1:19" ht="15.75" x14ac:dyDescent="0.25">
      <c r="A15" s="152" t="s">
        <v>113</v>
      </c>
      <c r="B15" s="153">
        <v>58.485999999999997</v>
      </c>
      <c r="C15" s="154">
        <v>2660387</v>
      </c>
      <c r="D15" s="155">
        <v>80.454000000000008</v>
      </c>
      <c r="E15" s="154">
        <v>3978787</v>
      </c>
      <c r="F15" s="153">
        <v>91.73</v>
      </c>
      <c r="G15" s="154">
        <v>4226986</v>
      </c>
      <c r="H15" s="155">
        <v>38.506</v>
      </c>
      <c r="I15" s="168">
        <v>2824886</v>
      </c>
      <c r="J15" s="170">
        <v>79.268999999999991</v>
      </c>
      <c r="K15" s="144">
        <v>5710220</v>
      </c>
      <c r="L15" s="170">
        <v>77.37700000000001</v>
      </c>
      <c r="M15" s="215">
        <v>4884237</v>
      </c>
      <c r="N15" s="232">
        <v>81.846999999999994</v>
      </c>
      <c r="O15" s="141">
        <v>5532876</v>
      </c>
      <c r="P15" s="232">
        <v>135.535</v>
      </c>
      <c r="Q15" s="141">
        <v>7670833</v>
      </c>
      <c r="R15" s="232">
        <v>99.081000000000003</v>
      </c>
      <c r="S15" s="141">
        <v>6345784</v>
      </c>
    </row>
    <row r="16" spans="1:19" ht="47.25" x14ac:dyDescent="0.25">
      <c r="A16" s="152" t="s">
        <v>136</v>
      </c>
      <c r="B16" s="159">
        <v>0</v>
      </c>
      <c r="C16" s="161">
        <v>0</v>
      </c>
      <c r="D16" s="160">
        <v>0</v>
      </c>
      <c r="E16" s="161">
        <v>0</v>
      </c>
      <c r="F16" s="159">
        <v>657.53200000000004</v>
      </c>
      <c r="G16" s="158">
        <v>489572</v>
      </c>
      <c r="H16" s="160">
        <v>212.09200000000001</v>
      </c>
      <c r="I16" s="169">
        <v>143178</v>
      </c>
      <c r="J16" s="160">
        <v>237.18800000000002</v>
      </c>
      <c r="K16" s="219">
        <v>230030</v>
      </c>
      <c r="L16" s="160">
        <v>78.917000000000002</v>
      </c>
      <c r="M16" s="169">
        <v>195501</v>
      </c>
      <c r="N16" s="233">
        <v>220.56100000000001</v>
      </c>
      <c r="O16" s="220">
        <v>324141</v>
      </c>
      <c r="P16" s="233">
        <v>934.45100000000002</v>
      </c>
      <c r="Q16" s="220">
        <v>1572702</v>
      </c>
      <c r="R16" s="233">
        <v>720.10599999999999</v>
      </c>
      <c r="S16" s="220">
        <v>850775</v>
      </c>
    </row>
    <row r="17" spans="1:19" s="163" customFormat="1" ht="31.5" x14ac:dyDescent="0.25">
      <c r="A17" s="226" t="s">
        <v>139</v>
      </c>
      <c r="B17" s="227">
        <v>0</v>
      </c>
      <c r="C17" s="228">
        <v>0</v>
      </c>
      <c r="D17" s="229">
        <v>0</v>
      </c>
      <c r="E17" s="228">
        <v>0</v>
      </c>
      <c r="F17" s="229">
        <v>2970.45</v>
      </c>
      <c r="G17" s="230">
        <v>591340</v>
      </c>
      <c r="H17" s="229">
        <v>64031.358</v>
      </c>
      <c r="I17" s="230">
        <v>14187990</v>
      </c>
      <c r="J17" s="229">
        <v>1042.1400000000001</v>
      </c>
      <c r="K17" s="230">
        <v>192888</v>
      </c>
      <c r="L17" s="229">
        <v>2004.2349999999999</v>
      </c>
      <c r="M17" s="230">
        <v>53824</v>
      </c>
      <c r="N17" s="234">
        <v>377.56799999999998</v>
      </c>
      <c r="O17" s="231">
        <v>30812</v>
      </c>
      <c r="P17" s="234">
        <v>39110.247000000003</v>
      </c>
      <c r="Q17" s="231">
        <v>6904836</v>
      </c>
      <c r="R17" s="234">
        <v>18239.234</v>
      </c>
      <c r="S17" s="231">
        <v>2425325</v>
      </c>
    </row>
    <row r="18" spans="1:19" ht="38.25" customHeight="1" thickBot="1" x14ac:dyDescent="0.3">
      <c r="A18" s="221" t="s">
        <v>116</v>
      </c>
      <c r="B18" s="222">
        <f t="shared" ref="B18:Q18" si="0">SUM(B4:B16)</f>
        <v>112222.584</v>
      </c>
      <c r="C18" s="223">
        <f t="shared" si="0"/>
        <v>155695338</v>
      </c>
      <c r="D18" s="222">
        <f t="shared" si="0"/>
        <v>111024.322</v>
      </c>
      <c r="E18" s="223">
        <f t="shared" si="0"/>
        <v>162877075</v>
      </c>
      <c r="F18" s="222">
        <f t="shared" si="0"/>
        <v>150757.33200000002</v>
      </c>
      <c r="G18" s="223">
        <f t="shared" si="0"/>
        <v>208697736</v>
      </c>
      <c r="H18" s="222">
        <f t="shared" si="0"/>
        <v>226523.13399999999</v>
      </c>
      <c r="I18" s="224">
        <f t="shared" si="0"/>
        <v>354127911</v>
      </c>
      <c r="J18" s="222">
        <f t="shared" si="0"/>
        <v>214496.79399999999</v>
      </c>
      <c r="K18" s="225">
        <f t="shared" si="0"/>
        <v>329744703</v>
      </c>
      <c r="L18" s="222">
        <f t="shared" si="0"/>
        <v>232562.538</v>
      </c>
      <c r="M18" s="224">
        <f t="shared" si="0"/>
        <v>340974332</v>
      </c>
      <c r="N18" s="222">
        <f t="shared" si="0"/>
        <v>283751.87000000005</v>
      </c>
      <c r="O18" s="225">
        <f t="shared" si="0"/>
        <v>377411104</v>
      </c>
      <c r="P18" s="222">
        <f t="shared" si="0"/>
        <v>279979.60999999993</v>
      </c>
      <c r="Q18" s="225">
        <f t="shared" si="0"/>
        <v>386829413</v>
      </c>
      <c r="R18" s="222">
        <f t="shared" ref="R18:S18" si="1">SUM(R4:R16)</f>
        <v>323829.79300000006</v>
      </c>
      <c r="S18" s="225">
        <f t="shared" si="1"/>
        <v>453178211</v>
      </c>
    </row>
    <row r="20" spans="1:19" ht="15.75" x14ac:dyDescent="0.25">
      <c r="A20" s="171"/>
    </row>
  </sheetData>
  <mergeCells count="10">
    <mergeCell ref="R2:S2"/>
    <mergeCell ref="B2:C2"/>
    <mergeCell ref="D2:E2"/>
    <mergeCell ref="F2:G2"/>
    <mergeCell ref="P2:Q2"/>
    <mergeCell ref="N2:O2"/>
    <mergeCell ref="L2:M2"/>
    <mergeCell ref="J2:K2"/>
    <mergeCell ref="H2:I2"/>
    <mergeCell ref="A1:S1"/>
  </mergeCells>
  <pageMargins left="0.70866141732283472" right="0.70866141732283472" top="1.1417322834645669" bottom="0.74803149606299213" header="0.31496062992125984" footer="0.31496062992125984"/>
  <pageSetup paperSize="9" scale="59" orientation="landscape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P20" sqref="P20:Q20"/>
    </sheetView>
  </sheetViews>
  <sheetFormatPr defaultRowHeight="15" x14ac:dyDescent="0.25"/>
  <cols>
    <col min="1" max="1" width="14.42578125" customWidth="1"/>
    <col min="2" max="2" width="22.5703125" customWidth="1"/>
    <col min="3" max="3" width="18.28515625" customWidth="1"/>
  </cols>
  <sheetData>
    <row r="1" spans="1:17" ht="19.5" thickBot="1" x14ac:dyDescent="0.35">
      <c r="A1" s="309" t="s">
        <v>120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17" ht="18.75" x14ac:dyDescent="0.3">
      <c r="A2" s="291"/>
      <c r="B2" s="291"/>
      <c r="C2" s="292"/>
      <c r="D2" s="303">
        <v>2012</v>
      </c>
      <c r="E2" s="304"/>
      <c r="F2" s="303">
        <v>2013</v>
      </c>
      <c r="G2" s="304"/>
      <c r="H2" s="307">
        <v>2014</v>
      </c>
      <c r="I2" s="308"/>
      <c r="J2" s="307">
        <v>2015</v>
      </c>
      <c r="K2" s="308"/>
      <c r="L2" s="307">
        <v>2016</v>
      </c>
      <c r="M2" s="308"/>
      <c r="N2" s="307">
        <v>2017</v>
      </c>
      <c r="O2" s="308"/>
      <c r="P2" s="307">
        <v>2018</v>
      </c>
      <c r="Q2" s="308"/>
    </row>
    <row r="3" spans="1:17" ht="42.75" x14ac:dyDescent="0.25">
      <c r="A3" s="4" t="s">
        <v>13</v>
      </c>
      <c r="B3" s="4" t="s">
        <v>14</v>
      </c>
      <c r="C3" s="55" t="s">
        <v>40</v>
      </c>
      <c r="D3" s="57" t="s">
        <v>0</v>
      </c>
      <c r="E3" s="107" t="s">
        <v>1</v>
      </c>
      <c r="F3" s="57" t="s">
        <v>0</v>
      </c>
      <c r="G3" s="107" t="s">
        <v>1</v>
      </c>
      <c r="H3" s="57" t="s">
        <v>0</v>
      </c>
      <c r="I3" s="107" t="s">
        <v>1</v>
      </c>
      <c r="J3" s="57" t="s">
        <v>0</v>
      </c>
      <c r="K3" s="107" t="s">
        <v>1</v>
      </c>
      <c r="L3" s="57" t="s">
        <v>0</v>
      </c>
      <c r="M3" s="107" t="s">
        <v>1</v>
      </c>
      <c r="N3" s="57" t="s">
        <v>0</v>
      </c>
      <c r="O3" s="107" t="s">
        <v>1</v>
      </c>
      <c r="P3" s="57" t="s">
        <v>0</v>
      </c>
      <c r="Q3" s="107" t="s">
        <v>1</v>
      </c>
    </row>
    <row r="4" spans="1:17" x14ac:dyDescent="0.25">
      <c r="A4" s="353" t="s">
        <v>131</v>
      </c>
      <c r="B4" s="290" t="s">
        <v>105</v>
      </c>
      <c r="C4" s="24" t="s">
        <v>6</v>
      </c>
      <c r="D4" s="118">
        <v>112.38</v>
      </c>
      <c r="E4" s="108">
        <v>128399</v>
      </c>
      <c r="F4" s="121">
        <v>145.32</v>
      </c>
      <c r="G4" s="109">
        <v>188158</v>
      </c>
      <c r="H4" s="121"/>
      <c r="I4" s="108"/>
      <c r="J4" s="121"/>
      <c r="K4" s="108"/>
      <c r="L4" s="121">
        <v>138.12</v>
      </c>
      <c r="M4" s="108">
        <v>95966</v>
      </c>
      <c r="N4" s="121">
        <v>248.96</v>
      </c>
      <c r="O4" s="108">
        <v>216183</v>
      </c>
      <c r="P4" s="121">
        <v>64.680000000000007</v>
      </c>
      <c r="Q4" s="108">
        <v>58728</v>
      </c>
    </row>
    <row r="5" spans="1:17" x14ac:dyDescent="0.25">
      <c r="A5" s="353"/>
      <c r="B5" s="290"/>
      <c r="C5" s="24" t="s">
        <v>52</v>
      </c>
      <c r="D5" s="118">
        <v>129.24</v>
      </c>
      <c r="E5" s="108">
        <v>121535</v>
      </c>
      <c r="F5" s="121"/>
      <c r="G5" s="109"/>
      <c r="H5" s="121"/>
      <c r="I5" s="108"/>
      <c r="J5" s="121"/>
      <c r="K5" s="108"/>
      <c r="L5" s="121">
        <v>66</v>
      </c>
      <c r="M5" s="108">
        <v>55179</v>
      </c>
      <c r="N5" s="121"/>
      <c r="O5" s="108"/>
      <c r="P5" s="121">
        <v>61.6</v>
      </c>
      <c r="Q5" s="108">
        <v>53937</v>
      </c>
    </row>
    <row r="6" spans="1:17" s="163" customFormat="1" x14ac:dyDescent="0.25">
      <c r="A6" s="353"/>
      <c r="B6" s="290"/>
      <c r="C6" s="24" t="s">
        <v>114</v>
      </c>
      <c r="D6" s="118"/>
      <c r="E6" s="108"/>
      <c r="F6" s="121"/>
      <c r="G6" s="109"/>
      <c r="H6" s="121"/>
      <c r="I6" s="108"/>
      <c r="J6" s="121">
        <v>2</v>
      </c>
      <c r="K6" s="108">
        <v>1283</v>
      </c>
      <c r="L6" s="121"/>
      <c r="M6" s="108"/>
      <c r="N6" s="121"/>
      <c r="O6" s="108"/>
      <c r="P6" s="121"/>
      <c r="Q6" s="108"/>
    </row>
    <row r="7" spans="1:17" s="163" customFormat="1" x14ac:dyDescent="0.25">
      <c r="A7" s="353"/>
      <c r="B7" s="290"/>
      <c r="C7" s="24" t="s">
        <v>24</v>
      </c>
      <c r="D7" s="118"/>
      <c r="E7" s="108"/>
      <c r="F7" s="121"/>
      <c r="G7" s="109"/>
      <c r="H7" s="121"/>
      <c r="I7" s="108"/>
      <c r="J7" s="121">
        <v>661.35699999999997</v>
      </c>
      <c r="K7" s="108">
        <v>602693</v>
      </c>
      <c r="L7" s="121">
        <v>2027.6559999999999</v>
      </c>
      <c r="M7" s="108">
        <v>1490470</v>
      </c>
      <c r="N7" s="121">
        <v>3759.0819999999999</v>
      </c>
      <c r="O7" s="108">
        <v>2868177</v>
      </c>
      <c r="P7" s="121">
        <v>4121.8850000000002</v>
      </c>
      <c r="Q7" s="108">
        <v>3387932</v>
      </c>
    </row>
    <row r="8" spans="1:17" x14ac:dyDescent="0.25">
      <c r="A8" s="353"/>
      <c r="B8" s="290"/>
      <c r="C8" s="24" t="s">
        <v>18</v>
      </c>
      <c r="D8" s="118"/>
      <c r="E8" s="108"/>
      <c r="F8" s="121">
        <v>50.36</v>
      </c>
      <c r="G8" s="109">
        <v>57676</v>
      </c>
      <c r="H8" s="121"/>
      <c r="I8" s="108"/>
      <c r="J8" s="121">
        <v>341.75</v>
      </c>
      <c r="K8" s="108">
        <v>263030</v>
      </c>
      <c r="L8" s="121">
        <v>1192.95</v>
      </c>
      <c r="M8" s="108">
        <v>618180</v>
      </c>
      <c r="N8" s="121">
        <v>1407.35</v>
      </c>
      <c r="O8" s="108">
        <v>1327157</v>
      </c>
      <c r="P8" s="121">
        <v>2403.2800000000002</v>
      </c>
      <c r="Q8" s="108">
        <v>1946379</v>
      </c>
    </row>
    <row r="9" spans="1:17" s="163" customFormat="1" x14ac:dyDescent="0.25">
      <c r="A9" s="353"/>
      <c r="B9" s="290"/>
      <c r="C9" s="24" t="s">
        <v>8</v>
      </c>
      <c r="D9" s="118"/>
      <c r="E9" s="108"/>
      <c r="F9" s="121"/>
      <c r="G9" s="109"/>
      <c r="H9" s="121"/>
      <c r="I9" s="108"/>
      <c r="J9" s="121"/>
      <c r="K9" s="108"/>
      <c r="L9" s="121"/>
      <c r="M9" s="108"/>
      <c r="N9" s="121"/>
      <c r="O9" s="108"/>
      <c r="P9" s="121">
        <v>98.98</v>
      </c>
      <c r="Q9" s="108">
        <v>88902</v>
      </c>
    </row>
    <row r="10" spans="1:17" x14ac:dyDescent="0.25">
      <c r="A10" s="353"/>
      <c r="B10" s="290"/>
      <c r="C10" s="164" t="s">
        <v>29</v>
      </c>
      <c r="D10" s="118"/>
      <c r="E10" s="108"/>
      <c r="F10" s="121">
        <v>764.42</v>
      </c>
      <c r="G10" s="109">
        <v>676968</v>
      </c>
      <c r="H10" s="121">
        <v>50</v>
      </c>
      <c r="I10" s="108">
        <v>46350</v>
      </c>
      <c r="J10" s="121"/>
      <c r="K10" s="108"/>
      <c r="L10" s="121"/>
      <c r="M10" s="108"/>
      <c r="N10" s="121"/>
      <c r="O10" s="108"/>
      <c r="P10" s="121"/>
      <c r="Q10" s="108"/>
    </row>
    <row r="11" spans="1:17" x14ac:dyDescent="0.25">
      <c r="A11" s="353"/>
      <c r="B11" s="290"/>
      <c r="C11" s="164" t="s">
        <v>100</v>
      </c>
      <c r="D11" s="118"/>
      <c r="E11" s="108"/>
      <c r="F11" s="121"/>
      <c r="G11" s="109"/>
      <c r="H11" s="121"/>
      <c r="I11" s="108"/>
      <c r="J11" s="121"/>
      <c r="K11" s="108"/>
      <c r="L11" s="121">
        <v>23.449000000000002</v>
      </c>
      <c r="M11" s="108">
        <v>7841</v>
      </c>
      <c r="N11" s="121"/>
      <c r="O11" s="108"/>
      <c r="P11" s="121">
        <v>287.14999999999998</v>
      </c>
      <c r="Q11" s="108">
        <v>174750</v>
      </c>
    </row>
    <row r="12" spans="1:17" x14ac:dyDescent="0.25">
      <c r="A12" s="353"/>
      <c r="B12" s="290"/>
      <c r="C12" s="24" t="s">
        <v>11</v>
      </c>
      <c r="D12" s="118"/>
      <c r="E12" s="108"/>
      <c r="F12" s="121"/>
      <c r="G12" s="109"/>
      <c r="H12" s="121"/>
      <c r="I12" s="108"/>
      <c r="J12" s="121">
        <v>87.9</v>
      </c>
      <c r="K12" s="108">
        <v>107572</v>
      </c>
      <c r="L12" s="121"/>
      <c r="M12" s="108"/>
      <c r="N12" s="121"/>
      <c r="O12" s="108"/>
      <c r="P12" s="121"/>
      <c r="Q12" s="108"/>
    </row>
    <row r="13" spans="1:17" x14ac:dyDescent="0.25">
      <c r="A13" s="353"/>
      <c r="B13" s="290"/>
      <c r="C13" s="24" t="s">
        <v>42</v>
      </c>
      <c r="D13" s="119"/>
      <c r="E13" s="110"/>
      <c r="F13" s="121"/>
      <c r="G13" s="109"/>
      <c r="H13" s="121"/>
      <c r="I13" s="108"/>
      <c r="J13" s="121"/>
      <c r="K13" s="108"/>
      <c r="L13" s="121">
        <v>494.64</v>
      </c>
      <c r="M13" s="108">
        <v>354104</v>
      </c>
      <c r="N13" s="121">
        <v>659.322</v>
      </c>
      <c r="O13" s="108">
        <v>578741</v>
      </c>
      <c r="P13" s="121">
        <v>935.38</v>
      </c>
      <c r="Q13" s="108">
        <v>850356</v>
      </c>
    </row>
    <row r="14" spans="1:17" x14ac:dyDescent="0.25">
      <c r="A14" s="353"/>
      <c r="B14" s="290"/>
      <c r="C14" s="24" t="s">
        <v>21</v>
      </c>
      <c r="D14" s="119"/>
      <c r="E14" s="108"/>
      <c r="F14" s="121"/>
      <c r="G14" s="109"/>
      <c r="H14" s="121"/>
      <c r="I14" s="108"/>
      <c r="J14" s="121"/>
      <c r="K14" s="108"/>
      <c r="L14" s="121"/>
      <c r="M14" s="108"/>
      <c r="N14" s="121">
        <v>234.5</v>
      </c>
      <c r="O14" s="108">
        <v>232359</v>
      </c>
      <c r="P14" s="121">
        <v>468.14</v>
      </c>
      <c r="Q14" s="108">
        <v>403047</v>
      </c>
    </row>
    <row r="15" spans="1:17" x14ac:dyDescent="0.25">
      <c r="A15" s="353"/>
      <c r="B15" s="290"/>
      <c r="C15" s="24" t="s">
        <v>10</v>
      </c>
      <c r="D15" s="118"/>
      <c r="E15" s="108"/>
      <c r="F15" s="121"/>
      <c r="G15" s="109"/>
      <c r="H15" s="121"/>
      <c r="I15" s="108"/>
      <c r="J15" s="121"/>
      <c r="K15" s="108"/>
      <c r="L15" s="121"/>
      <c r="M15" s="108"/>
      <c r="N15" s="121">
        <v>240.24700000000001</v>
      </c>
      <c r="O15" s="108">
        <v>270487</v>
      </c>
      <c r="P15" s="121">
        <v>1557.8150000000001</v>
      </c>
      <c r="Q15" s="108">
        <v>1782213</v>
      </c>
    </row>
    <row r="16" spans="1:17" x14ac:dyDescent="0.25">
      <c r="A16" s="353"/>
      <c r="B16" s="290"/>
      <c r="C16" s="24" t="s">
        <v>3</v>
      </c>
      <c r="D16" s="120"/>
      <c r="E16" s="111"/>
      <c r="F16" s="122"/>
      <c r="G16" s="112"/>
      <c r="H16" s="121"/>
      <c r="I16" s="108"/>
      <c r="J16" s="121"/>
      <c r="K16" s="108"/>
      <c r="L16" s="121"/>
      <c r="M16" s="108"/>
      <c r="N16" s="121">
        <v>89.4</v>
      </c>
      <c r="O16" s="108">
        <v>84580</v>
      </c>
      <c r="P16" s="121">
        <v>233.32</v>
      </c>
      <c r="Q16" s="108">
        <v>192714</v>
      </c>
    </row>
    <row r="17" spans="1:17" x14ac:dyDescent="0.25">
      <c r="A17" s="353"/>
      <c r="B17" s="290"/>
      <c r="C17" s="24" t="s">
        <v>9</v>
      </c>
      <c r="D17" s="120"/>
      <c r="E17" s="111"/>
      <c r="F17" s="122"/>
      <c r="G17" s="112"/>
      <c r="H17" s="121"/>
      <c r="I17" s="108"/>
      <c r="J17" s="121"/>
      <c r="K17" s="108"/>
      <c r="L17" s="121"/>
      <c r="M17" s="108"/>
      <c r="N17" s="121"/>
      <c r="O17" s="108"/>
      <c r="P17" s="121">
        <v>24.855</v>
      </c>
      <c r="Q17" s="108">
        <v>24609</v>
      </c>
    </row>
    <row r="18" spans="1:17" x14ac:dyDescent="0.25">
      <c r="A18" s="353"/>
      <c r="B18" s="290"/>
      <c r="C18" s="24" t="s">
        <v>86</v>
      </c>
      <c r="D18" s="120"/>
      <c r="E18" s="111"/>
      <c r="F18" s="122"/>
      <c r="G18" s="112"/>
      <c r="H18" s="121"/>
      <c r="I18" s="108"/>
      <c r="J18" s="121"/>
      <c r="K18" s="108"/>
      <c r="L18" s="121"/>
      <c r="M18" s="108"/>
      <c r="N18" s="121"/>
      <c r="O18" s="108"/>
      <c r="P18" s="121">
        <v>55.317999999999998</v>
      </c>
      <c r="Q18" s="108">
        <v>47378</v>
      </c>
    </row>
    <row r="19" spans="1:17" x14ac:dyDescent="0.25">
      <c r="A19" s="353"/>
      <c r="B19" s="290"/>
      <c r="C19" s="24"/>
      <c r="D19" s="120"/>
      <c r="E19" s="111"/>
      <c r="F19" s="122"/>
      <c r="G19" s="112"/>
      <c r="H19" s="121"/>
      <c r="I19" s="108"/>
      <c r="J19" s="121"/>
      <c r="K19" s="108"/>
      <c r="L19" s="121"/>
      <c r="M19" s="108"/>
      <c r="N19" s="121"/>
      <c r="O19" s="108"/>
      <c r="P19" s="121"/>
      <c r="Q19" s="108"/>
    </row>
    <row r="20" spans="1:17" ht="15.75" thickBot="1" x14ac:dyDescent="0.3">
      <c r="A20" s="353"/>
      <c r="B20" s="290"/>
      <c r="C20" s="113" t="s">
        <v>7</v>
      </c>
      <c r="D20" s="114">
        <f>SUM(D4:D19)</f>
        <v>241.62</v>
      </c>
      <c r="E20" s="115">
        <f>SUM(E4:E19)</f>
        <v>249934</v>
      </c>
      <c r="F20" s="116">
        <f>SUM(F4:F19)</f>
        <v>960.09999999999991</v>
      </c>
      <c r="G20" s="115">
        <f>SUM(G4:G19)</f>
        <v>922802</v>
      </c>
      <c r="H20" s="103">
        <f>SUM(H8:H19)</f>
        <v>50</v>
      </c>
      <c r="I20" s="117">
        <f>SUM(I8:I19)</f>
        <v>46350</v>
      </c>
      <c r="J20" s="103">
        <f>SUM(J6:J19)</f>
        <v>1093.0070000000001</v>
      </c>
      <c r="K20" s="117">
        <f>SUM(K6:K19)</f>
        <v>974578</v>
      </c>
      <c r="L20" s="103">
        <f t="shared" ref="L20:Q20" si="0">SUM(L4:L19)</f>
        <v>3942.8149999999996</v>
      </c>
      <c r="M20" s="117">
        <f t="shared" si="0"/>
        <v>2621740</v>
      </c>
      <c r="N20" s="103">
        <f t="shared" si="0"/>
        <v>6638.8609999999999</v>
      </c>
      <c r="O20" s="117">
        <f t="shared" si="0"/>
        <v>5577684</v>
      </c>
      <c r="P20" s="103">
        <f t="shared" si="0"/>
        <v>10312.402999999998</v>
      </c>
      <c r="Q20" s="117">
        <f t="shared" si="0"/>
        <v>9010945</v>
      </c>
    </row>
  </sheetData>
  <mergeCells count="11">
    <mergeCell ref="A1:O1"/>
    <mergeCell ref="P2:Q2"/>
    <mergeCell ref="A4:A20"/>
    <mergeCell ref="B4:B20"/>
    <mergeCell ref="A2:C2"/>
    <mergeCell ref="D2:E2"/>
    <mergeCell ref="F2:G2"/>
    <mergeCell ref="N2:O2"/>
    <mergeCell ref="L2:M2"/>
    <mergeCell ref="J2:K2"/>
    <mergeCell ref="H2:I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opLeftCell="C1" workbookViewId="0">
      <selection activeCell="T12" sqref="T12:U12"/>
    </sheetView>
  </sheetViews>
  <sheetFormatPr defaultRowHeight="15" x14ac:dyDescent="0.25"/>
  <cols>
    <col min="1" max="1" width="13.140625" customWidth="1"/>
    <col min="2" max="2" width="14.7109375" customWidth="1"/>
    <col min="3" max="3" width="17.85546875" customWidth="1"/>
    <col min="4" max="4" width="7.85546875" customWidth="1"/>
    <col min="5" max="5" width="9.42578125" customWidth="1"/>
    <col min="6" max="6" width="8.140625" customWidth="1"/>
    <col min="8" max="8" width="7.7109375" style="8" customWidth="1"/>
    <col min="9" max="9" width="9.85546875" style="8" customWidth="1"/>
    <col min="10" max="10" width="7.85546875" customWidth="1"/>
    <col min="12" max="12" width="8" customWidth="1"/>
    <col min="13" max="13" width="9.140625" customWidth="1"/>
    <col min="14" max="14" width="9.140625" style="8"/>
  </cols>
  <sheetData>
    <row r="1" spans="1:21" ht="19.5" thickBot="1" x14ac:dyDescent="0.3">
      <c r="A1" s="305" t="s">
        <v>110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</row>
    <row r="2" spans="1:21" ht="18.75" x14ac:dyDescent="0.3">
      <c r="A2" s="291"/>
      <c r="B2" s="291"/>
      <c r="C2" s="292"/>
      <c r="D2" s="303">
        <v>2010</v>
      </c>
      <c r="E2" s="304"/>
      <c r="F2" s="303">
        <v>2011</v>
      </c>
      <c r="G2" s="304"/>
      <c r="H2" s="303">
        <v>2012</v>
      </c>
      <c r="I2" s="355"/>
      <c r="J2" s="303">
        <v>2013</v>
      </c>
      <c r="K2" s="304"/>
      <c r="L2" s="354">
        <v>2014</v>
      </c>
      <c r="M2" s="304"/>
      <c r="N2" s="354">
        <v>2015</v>
      </c>
      <c r="O2" s="355"/>
      <c r="P2" s="303">
        <v>2016</v>
      </c>
      <c r="Q2" s="304"/>
      <c r="R2" s="303">
        <v>2017</v>
      </c>
      <c r="S2" s="304"/>
      <c r="T2" s="303">
        <v>2018</v>
      </c>
      <c r="U2" s="304"/>
    </row>
    <row r="3" spans="1:21" ht="42.75" x14ac:dyDescent="0.25">
      <c r="A3" s="4" t="s">
        <v>13</v>
      </c>
      <c r="B3" s="4" t="s">
        <v>14</v>
      </c>
      <c r="C3" s="55" t="s">
        <v>40</v>
      </c>
      <c r="D3" s="57" t="s">
        <v>0</v>
      </c>
      <c r="E3" s="58" t="s">
        <v>1</v>
      </c>
      <c r="F3" s="57" t="s">
        <v>0</v>
      </c>
      <c r="G3" s="58" t="s">
        <v>1</v>
      </c>
      <c r="H3" s="65" t="s">
        <v>0</v>
      </c>
      <c r="I3" s="129" t="s">
        <v>1</v>
      </c>
      <c r="J3" s="65" t="s">
        <v>0</v>
      </c>
      <c r="K3" s="66" t="s">
        <v>1</v>
      </c>
      <c r="L3" s="124" t="s">
        <v>108</v>
      </c>
      <c r="M3" s="66" t="s">
        <v>1</v>
      </c>
      <c r="N3" s="124" t="s">
        <v>108</v>
      </c>
      <c r="O3" s="129" t="s">
        <v>1</v>
      </c>
      <c r="P3" s="65" t="s">
        <v>108</v>
      </c>
      <c r="Q3" s="66" t="s">
        <v>1</v>
      </c>
      <c r="R3" s="65" t="s">
        <v>108</v>
      </c>
      <c r="S3" s="66" t="s">
        <v>1</v>
      </c>
      <c r="T3" s="65" t="s">
        <v>108</v>
      </c>
      <c r="U3" s="66" t="s">
        <v>1</v>
      </c>
    </row>
    <row r="4" spans="1:21" s="2" customFormat="1" x14ac:dyDescent="0.25">
      <c r="A4" s="353" t="s">
        <v>109</v>
      </c>
      <c r="B4" s="290" t="s">
        <v>111</v>
      </c>
      <c r="C4" s="24" t="s">
        <v>25</v>
      </c>
      <c r="D4" s="118">
        <v>19.986000000000001</v>
      </c>
      <c r="E4" s="108">
        <v>430502</v>
      </c>
      <c r="F4" s="118">
        <v>19.600000000000001</v>
      </c>
      <c r="G4" s="108">
        <v>426254</v>
      </c>
      <c r="H4" s="127">
        <v>33.6</v>
      </c>
      <c r="I4" s="130">
        <v>834761</v>
      </c>
      <c r="J4" s="118">
        <v>6.99</v>
      </c>
      <c r="K4" s="108">
        <v>247607</v>
      </c>
      <c r="L4" s="128">
        <v>15.743</v>
      </c>
      <c r="M4" s="109">
        <v>490471</v>
      </c>
      <c r="N4" s="128">
        <v>17.134</v>
      </c>
      <c r="O4" s="216">
        <v>448901</v>
      </c>
      <c r="P4" s="65">
        <v>13.023</v>
      </c>
      <c r="Q4" s="218">
        <v>360439</v>
      </c>
      <c r="R4" s="65">
        <v>46.512999999999998</v>
      </c>
      <c r="S4" s="218">
        <v>1126616</v>
      </c>
      <c r="T4" s="65">
        <v>21.161999999999999</v>
      </c>
      <c r="U4" s="218">
        <v>443907</v>
      </c>
    </row>
    <row r="5" spans="1:21" s="2" customFormat="1" x14ac:dyDescent="0.25">
      <c r="A5" s="353"/>
      <c r="B5" s="290"/>
      <c r="C5" s="24" t="s">
        <v>106</v>
      </c>
      <c r="D5" s="118">
        <v>36.030999999999999</v>
      </c>
      <c r="E5" s="108">
        <v>1928874</v>
      </c>
      <c r="F5" s="118">
        <v>45.673999999999999</v>
      </c>
      <c r="G5" s="108">
        <v>2627132</v>
      </c>
      <c r="H5" s="127">
        <v>26.11</v>
      </c>
      <c r="I5" s="130">
        <v>1752520</v>
      </c>
      <c r="J5" s="118">
        <v>30.238</v>
      </c>
      <c r="K5" s="108">
        <v>2327351</v>
      </c>
      <c r="L5" s="128">
        <v>55.816000000000003</v>
      </c>
      <c r="M5" s="109">
        <v>4267911</v>
      </c>
      <c r="N5" s="128">
        <v>57.692999999999998</v>
      </c>
      <c r="O5" s="216">
        <v>3992260</v>
      </c>
      <c r="P5" s="65">
        <v>65.418999999999997</v>
      </c>
      <c r="Q5" s="218">
        <v>4610899</v>
      </c>
      <c r="R5" s="65">
        <v>77.307000000000002</v>
      </c>
      <c r="S5" s="218">
        <v>5876318</v>
      </c>
      <c r="T5" s="65">
        <v>60.826999999999998</v>
      </c>
      <c r="U5" s="218">
        <v>5163610</v>
      </c>
    </row>
    <row r="6" spans="1:21" s="2" customFormat="1" x14ac:dyDescent="0.25">
      <c r="A6" s="353"/>
      <c r="B6" s="290"/>
      <c r="C6" s="24" t="s">
        <v>32</v>
      </c>
      <c r="D6" s="118">
        <v>2.4689999999999999</v>
      </c>
      <c r="E6" s="108">
        <v>301011</v>
      </c>
      <c r="F6" s="118">
        <v>15</v>
      </c>
      <c r="G6" s="108">
        <v>895985</v>
      </c>
      <c r="H6" s="127">
        <v>32.020000000000003</v>
      </c>
      <c r="I6" s="130">
        <v>1639705</v>
      </c>
      <c r="J6" s="217">
        <v>0.61499999999999999</v>
      </c>
      <c r="K6" s="108">
        <v>121008</v>
      </c>
      <c r="L6" s="128">
        <v>1.69</v>
      </c>
      <c r="M6" s="109">
        <v>328062</v>
      </c>
      <c r="N6" s="128">
        <v>1.2749999999999999</v>
      </c>
      <c r="O6" s="216">
        <v>221538</v>
      </c>
      <c r="P6" s="65">
        <v>2.3849999999999998</v>
      </c>
      <c r="Q6" s="218">
        <v>382875</v>
      </c>
      <c r="R6" s="65">
        <v>2.82</v>
      </c>
      <c r="S6" s="218">
        <v>411390</v>
      </c>
      <c r="T6" s="65">
        <v>5.8650000000000002</v>
      </c>
      <c r="U6" s="218">
        <v>639849</v>
      </c>
    </row>
    <row r="7" spans="1:21" s="2" customFormat="1" x14ac:dyDescent="0.25">
      <c r="A7" s="353"/>
      <c r="B7" s="290"/>
      <c r="C7" s="24" t="s">
        <v>112</v>
      </c>
      <c r="D7" s="118"/>
      <c r="E7" s="108"/>
      <c r="F7" s="126">
        <v>7.8E-2</v>
      </c>
      <c r="G7" s="108">
        <v>10846</v>
      </c>
      <c r="H7" s="127"/>
      <c r="I7" s="130"/>
      <c r="J7" s="125"/>
      <c r="K7" s="108"/>
      <c r="L7" s="128"/>
      <c r="M7" s="109"/>
      <c r="N7" s="128"/>
      <c r="O7" s="216"/>
      <c r="P7" s="65"/>
      <c r="Q7" s="218"/>
      <c r="R7" s="65"/>
      <c r="S7" s="218"/>
      <c r="T7" s="65"/>
      <c r="U7" s="218"/>
    </row>
    <row r="8" spans="1:21" s="163" customFormat="1" x14ac:dyDescent="0.25">
      <c r="A8" s="353"/>
      <c r="B8" s="290"/>
      <c r="C8" s="24" t="s">
        <v>20</v>
      </c>
      <c r="D8" s="118"/>
      <c r="E8" s="108"/>
      <c r="F8" s="126"/>
      <c r="G8" s="108"/>
      <c r="H8" s="127"/>
      <c r="I8" s="130"/>
      <c r="J8" s="125"/>
      <c r="K8" s="108"/>
      <c r="L8" s="128">
        <v>5</v>
      </c>
      <c r="M8" s="109">
        <v>448000</v>
      </c>
      <c r="N8" s="128"/>
      <c r="O8" s="216"/>
      <c r="P8" s="65"/>
      <c r="Q8" s="218"/>
      <c r="R8" s="65"/>
      <c r="S8" s="218"/>
      <c r="T8" s="65"/>
      <c r="U8" s="218"/>
    </row>
    <row r="9" spans="1:21" s="163" customFormat="1" x14ac:dyDescent="0.25">
      <c r="A9" s="353"/>
      <c r="B9" s="290"/>
      <c r="C9" s="24" t="s">
        <v>9</v>
      </c>
      <c r="D9" s="118"/>
      <c r="E9" s="108"/>
      <c r="F9" s="126"/>
      <c r="G9" s="108"/>
      <c r="H9" s="127"/>
      <c r="I9" s="130"/>
      <c r="J9" s="125"/>
      <c r="K9" s="108"/>
      <c r="L9" s="128"/>
      <c r="M9" s="109"/>
      <c r="N9" s="128"/>
      <c r="O9" s="216"/>
      <c r="P9" s="65"/>
      <c r="Q9" s="218"/>
      <c r="R9" s="65">
        <v>7.18</v>
      </c>
      <c r="S9" s="218">
        <v>55890</v>
      </c>
      <c r="T9" s="65">
        <v>11.227</v>
      </c>
      <c r="U9" s="218">
        <v>98418</v>
      </c>
    </row>
    <row r="10" spans="1:21" s="163" customFormat="1" x14ac:dyDescent="0.25">
      <c r="A10" s="353"/>
      <c r="B10" s="290"/>
      <c r="C10" s="24" t="s">
        <v>18</v>
      </c>
      <c r="D10" s="118"/>
      <c r="E10" s="108"/>
      <c r="F10" s="126"/>
      <c r="G10" s="108"/>
      <c r="H10" s="127"/>
      <c r="I10" s="130"/>
      <c r="J10" s="125"/>
      <c r="K10" s="108"/>
      <c r="L10" s="128"/>
      <c r="M10" s="109"/>
      <c r="N10" s="128"/>
      <c r="O10" s="216"/>
      <c r="P10" s="65"/>
      <c r="Q10" s="218"/>
      <c r="R10" s="65">
        <v>0.69499999999999995</v>
      </c>
      <c r="S10" s="218">
        <v>11582</v>
      </c>
      <c r="T10" s="65"/>
      <c r="U10" s="218"/>
    </row>
    <row r="11" spans="1:21" x14ac:dyDescent="0.25">
      <c r="A11" s="353"/>
      <c r="B11" s="290"/>
      <c r="C11" s="24" t="s">
        <v>49</v>
      </c>
      <c r="D11" s="118"/>
      <c r="E11" s="108"/>
      <c r="F11" s="126">
        <v>0.10199999999999999</v>
      </c>
      <c r="G11" s="108">
        <v>18570</v>
      </c>
      <c r="H11" s="127"/>
      <c r="I11" s="130"/>
      <c r="J11" s="217">
        <v>0.66300000000000003</v>
      </c>
      <c r="K11" s="108">
        <v>128920</v>
      </c>
      <c r="L11" s="128">
        <v>1.02</v>
      </c>
      <c r="M11" s="109">
        <v>175776</v>
      </c>
      <c r="N11" s="128">
        <v>1.2749999999999999</v>
      </c>
      <c r="O11" s="216">
        <v>221538</v>
      </c>
      <c r="P11" s="65">
        <v>1.02</v>
      </c>
      <c r="Q11" s="218">
        <v>178663</v>
      </c>
      <c r="R11" s="65">
        <v>1.02</v>
      </c>
      <c r="S11" s="218">
        <v>189037</v>
      </c>
      <c r="T11" s="65"/>
      <c r="U11" s="218"/>
    </row>
    <row r="12" spans="1:21" ht="30" customHeight="1" thickBot="1" x14ac:dyDescent="0.3">
      <c r="A12" s="353"/>
      <c r="B12" s="290"/>
      <c r="C12" s="139" t="s">
        <v>7</v>
      </c>
      <c r="D12" s="131">
        <f>SUM(D4:D11)</f>
        <v>58.485999999999997</v>
      </c>
      <c r="E12" s="132">
        <f>SUM(E4:E11)</f>
        <v>2660387</v>
      </c>
      <c r="F12" s="133">
        <f>SUM(F4:F11)</f>
        <v>80.454000000000008</v>
      </c>
      <c r="G12" s="134">
        <f>SUM(G4:G11)</f>
        <v>3978787</v>
      </c>
      <c r="H12" s="133">
        <f>H4+H5+H6+H11</f>
        <v>91.73</v>
      </c>
      <c r="I12" s="135">
        <f>I4+I5+I6+I11</f>
        <v>4226986</v>
      </c>
      <c r="J12" s="133">
        <f t="shared" ref="J12:Q12" si="0">SUM(J4:J11)</f>
        <v>38.506</v>
      </c>
      <c r="K12" s="134">
        <f t="shared" si="0"/>
        <v>2824886</v>
      </c>
      <c r="L12" s="136">
        <f t="shared" si="0"/>
        <v>79.268999999999991</v>
      </c>
      <c r="M12" s="134">
        <f t="shared" si="0"/>
        <v>5710220</v>
      </c>
      <c r="N12" s="136">
        <f t="shared" si="0"/>
        <v>77.37700000000001</v>
      </c>
      <c r="O12" s="135">
        <f t="shared" si="0"/>
        <v>4884237</v>
      </c>
      <c r="P12" s="65">
        <f t="shared" si="0"/>
        <v>81.846999999999994</v>
      </c>
      <c r="Q12" s="134">
        <f t="shared" si="0"/>
        <v>5532876</v>
      </c>
      <c r="R12" s="65">
        <f>SUM(R4:R11)</f>
        <v>135.535</v>
      </c>
      <c r="S12" s="134">
        <f>SUM(S4:S11)</f>
        <v>7670833</v>
      </c>
      <c r="T12" s="65">
        <f>SUM(T4:T11)</f>
        <v>99.081000000000003</v>
      </c>
      <c r="U12" s="134">
        <f>SUM(U4:U11)</f>
        <v>6345784</v>
      </c>
    </row>
    <row r="13" spans="1:21" x14ac:dyDescent="0.25">
      <c r="A13" s="335"/>
      <c r="B13" s="335"/>
    </row>
    <row r="20" spans="6:7" x14ac:dyDescent="0.25">
      <c r="G20" s="137"/>
    </row>
    <row r="21" spans="6:7" x14ac:dyDescent="0.25">
      <c r="F21" s="138"/>
    </row>
  </sheetData>
  <mergeCells count="14">
    <mergeCell ref="A1:M1"/>
    <mergeCell ref="A2:C2"/>
    <mergeCell ref="D2:E2"/>
    <mergeCell ref="F2:G2"/>
    <mergeCell ref="H2:I2"/>
    <mergeCell ref="J2:K2"/>
    <mergeCell ref="L2:M2"/>
    <mergeCell ref="T2:U2"/>
    <mergeCell ref="R2:S2"/>
    <mergeCell ref="P2:Q2"/>
    <mergeCell ref="N2:O2"/>
    <mergeCell ref="A13:B13"/>
    <mergeCell ref="A4:A12"/>
    <mergeCell ref="B4:B12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workbookViewId="0">
      <selection activeCell="P18" sqref="P18:Q18"/>
    </sheetView>
  </sheetViews>
  <sheetFormatPr defaultRowHeight="15" x14ac:dyDescent="0.25"/>
  <cols>
    <col min="1" max="1" width="13.42578125" customWidth="1"/>
    <col min="2" max="2" width="12.7109375" customWidth="1"/>
    <col min="3" max="3" width="14" customWidth="1"/>
    <col min="4" max="4" width="8.5703125" customWidth="1"/>
    <col min="5" max="5" width="8.28515625" customWidth="1"/>
    <col min="6" max="6" width="7.7109375" customWidth="1"/>
    <col min="7" max="7" width="8" customWidth="1"/>
    <col min="8" max="8" width="7.42578125" customWidth="1"/>
    <col min="9" max="9" width="7.28515625" customWidth="1"/>
    <col min="10" max="10" width="7.42578125" customWidth="1"/>
    <col min="11" max="11" width="7.7109375" customWidth="1"/>
    <col min="12" max="12" width="8.28515625" customWidth="1"/>
    <col min="13" max="13" width="8" customWidth="1"/>
    <col min="14" max="14" width="7.7109375" customWidth="1"/>
    <col min="15" max="15" width="9.28515625" customWidth="1"/>
  </cols>
  <sheetData>
    <row r="1" spans="1:17" ht="44.25" customHeight="1" thickBot="1" x14ac:dyDescent="0.3">
      <c r="A1" s="356" t="s">
        <v>138</v>
      </c>
      <c r="B1" s="357"/>
      <c r="C1" s="357"/>
      <c r="D1" s="357"/>
      <c r="E1" s="357"/>
      <c r="F1" s="357"/>
      <c r="G1" s="357"/>
      <c r="H1" s="357"/>
      <c r="I1" s="357"/>
      <c r="J1" s="357"/>
      <c r="K1" s="357"/>
      <c r="L1" s="357"/>
      <c r="M1" s="357"/>
      <c r="N1" s="357"/>
      <c r="O1" s="357"/>
      <c r="P1" s="357"/>
      <c r="Q1" s="357"/>
    </row>
    <row r="2" spans="1:17" ht="18.75" x14ac:dyDescent="0.3">
      <c r="A2" s="303"/>
      <c r="B2" s="361"/>
      <c r="C2" s="355"/>
      <c r="D2" s="303">
        <v>2012</v>
      </c>
      <c r="E2" s="304"/>
      <c r="F2" s="303">
        <v>2013</v>
      </c>
      <c r="G2" s="304"/>
      <c r="H2" s="303">
        <v>2014</v>
      </c>
      <c r="I2" s="304"/>
      <c r="J2" s="303">
        <v>2015</v>
      </c>
      <c r="K2" s="355"/>
      <c r="L2" s="303">
        <v>2016</v>
      </c>
      <c r="M2" s="304"/>
      <c r="N2" s="303">
        <v>2017</v>
      </c>
      <c r="O2" s="304"/>
      <c r="P2" s="303">
        <v>2018</v>
      </c>
      <c r="Q2" s="304"/>
    </row>
    <row r="3" spans="1:17" ht="57" x14ac:dyDescent="0.25">
      <c r="A3" s="236" t="s">
        <v>13</v>
      </c>
      <c r="B3" s="4" t="s">
        <v>14</v>
      </c>
      <c r="C3" s="55" t="s">
        <v>40</v>
      </c>
      <c r="D3" s="57" t="s">
        <v>0</v>
      </c>
      <c r="E3" s="58" t="s">
        <v>1</v>
      </c>
      <c r="F3" s="65" t="s">
        <v>0</v>
      </c>
      <c r="G3" s="66" t="s">
        <v>1</v>
      </c>
      <c r="H3" s="65" t="s">
        <v>0</v>
      </c>
      <c r="I3" s="66" t="s">
        <v>1</v>
      </c>
      <c r="J3" s="65" t="s">
        <v>0</v>
      </c>
      <c r="K3" s="129" t="s">
        <v>1</v>
      </c>
      <c r="L3" s="65" t="s">
        <v>0</v>
      </c>
      <c r="M3" s="66" t="s">
        <v>1</v>
      </c>
      <c r="N3" s="65" t="s">
        <v>0</v>
      </c>
      <c r="O3" s="66" t="s">
        <v>1</v>
      </c>
      <c r="P3" s="65" t="s">
        <v>0</v>
      </c>
      <c r="Q3" s="66" t="s">
        <v>1</v>
      </c>
    </row>
    <row r="4" spans="1:17" x14ac:dyDescent="0.25">
      <c r="A4" s="358" t="s">
        <v>117</v>
      </c>
      <c r="B4" s="290" t="s">
        <v>119</v>
      </c>
      <c r="C4" s="24" t="s">
        <v>6</v>
      </c>
      <c r="D4" s="118">
        <v>484.12</v>
      </c>
      <c r="E4" s="238">
        <v>351214</v>
      </c>
      <c r="F4" s="118">
        <v>144.62700000000001</v>
      </c>
      <c r="G4" s="238">
        <v>95813</v>
      </c>
      <c r="H4" s="118">
        <v>80.722999999999999</v>
      </c>
      <c r="I4" s="238">
        <v>63413</v>
      </c>
      <c r="J4" s="118">
        <v>0</v>
      </c>
      <c r="K4" s="238">
        <v>0</v>
      </c>
      <c r="L4" s="118">
        <v>127.718</v>
      </c>
      <c r="M4" s="238">
        <v>135049</v>
      </c>
      <c r="N4" s="118">
        <v>21.844000000000001</v>
      </c>
      <c r="O4" s="240">
        <v>16605</v>
      </c>
      <c r="P4" s="118">
        <v>42.771999999999998</v>
      </c>
      <c r="Q4" s="240">
        <v>47522</v>
      </c>
    </row>
    <row r="5" spans="1:17" s="163" customFormat="1" x14ac:dyDescent="0.25">
      <c r="A5" s="358"/>
      <c r="B5" s="290"/>
      <c r="C5" s="24" t="s">
        <v>8</v>
      </c>
      <c r="D5" s="118">
        <v>0</v>
      </c>
      <c r="E5" s="238">
        <v>0</v>
      </c>
      <c r="F5" s="118">
        <v>0</v>
      </c>
      <c r="G5" s="238">
        <v>0</v>
      </c>
      <c r="H5" s="118">
        <v>0</v>
      </c>
      <c r="I5" s="238">
        <v>0</v>
      </c>
      <c r="J5" s="118">
        <v>20.402000000000001</v>
      </c>
      <c r="K5" s="238">
        <v>15763</v>
      </c>
      <c r="L5" s="118">
        <v>0</v>
      </c>
      <c r="M5" s="238">
        <v>0</v>
      </c>
      <c r="N5" s="118">
        <v>0</v>
      </c>
      <c r="O5" s="240">
        <v>0</v>
      </c>
      <c r="P5" s="118"/>
      <c r="Q5" s="240"/>
    </row>
    <row r="6" spans="1:17" s="163" customFormat="1" x14ac:dyDescent="0.25">
      <c r="A6" s="358"/>
      <c r="B6" s="290"/>
      <c r="C6" s="24" t="s">
        <v>3</v>
      </c>
      <c r="D6" s="118">
        <v>102.321</v>
      </c>
      <c r="E6" s="238">
        <v>90133</v>
      </c>
      <c r="F6" s="118">
        <v>0</v>
      </c>
      <c r="G6" s="238">
        <v>0</v>
      </c>
      <c r="H6" s="118">
        <v>0</v>
      </c>
      <c r="I6" s="238">
        <v>0</v>
      </c>
      <c r="J6" s="118">
        <v>20.103000000000002</v>
      </c>
      <c r="K6" s="238">
        <v>53959</v>
      </c>
      <c r="L6" s="118">
        <v>0</v>
      </c>
      <c r="M6" s="238">
        <v>0</v>
      </c>
      <c r="N6" s="118">
        <v>0</v>
      </c>
      <c r="O6" s="240">
        <v>0</v>
      </c>
      <c r="P6" s="118"/>
      <c r="Q6" s="240"/>
    </row>
    <row r="7" spans="1:17" s="163" customFormat="1" x14ac:dyDescent="0.25">
      <c r="A7" s="358"/>
      <c r="B7" s="290"/>
      <c r="C7" s="24" t="s">
        <v>9</v>
      </c>
      <c r="D7" s="118">
        <v>0</v>
      </c>
      <c r="E7" s="238">
        <v>0</v>
      </c>
      <c r="F7" s="118">
        <v>0</v>
      </c>
      <c r="G7" s="238">
        <v>0</v>
      </c>
      <c r="H7" s="118">
        <v>0</v>
      </c>
      <c r="I7" s="238">
        <v>0</v>
      </c>
      <c r="J7" s="118">
        <v>0</v>
      </c>
      <c r="K7" s="238">
        <v>0</v>
      </c>
      <c r="L7" s="118">
        <v>20.396000000000001</v>
      </c>
      <c r="M7" s="238">
        <v>103956</v>
      </c>
      <c r="N7" s="118">
        <v>0</v>
      </c>
      <c r="O7" s="240">
        <v>0</v>
      </c>
      <c r="P7" s="118"/>
      <c r="Q7" s="240"/>
    </row>
    <row r="8" spans="1:17" s="163" customFormat="1" x14ac:dyDescent="0.25">
      <c r="A8" s="358"/>
      <c r="B8" s="290"/>
      <c r="C8" s="24" t="s">
        <v>24</v>
      </c>
      <c r="D8" s="118">
        <v>0</v>
      </c>
      <c r="E8" s="238">
        <v>0</v>
      </c>
      <c r="F8" s="118">
        <v>0</v>
      </c>
      <c r="G8" s="238">
        <v>0</v>
      </c>
      <c r="H8" s="118">
        <v>0</v>
      </c>
      <c r="I8" s="238">
        <v>0</v>
      </c>
      <c r="J8" s="118">
        <v>0</v>
      </c>
      <c r="K8" s="238">
        <v>0</v>
      </c>
      <c r="L8" s="118">
        <v>20.591000000000001</v>
      </c>
      <c r="M8" s="238">
        <v>20396</v>
      </c>
      <c r="N8" s="118">
        <v>439.16500000000002</v>
      </c>
      <c r="O8" s="240">
        <v>566479</v>
      </c>
      <c r="P8" s="118">
        <v>500.84699999999998</v>
      </c>
      <c r="Q8" s="240">
        <v>546647</v>
      </c>
    </row>
    <row r="9" spans="1:17" s="163" customFormat="1" x14ac:dyDescent="0.25">
      <c r="A9" s="358"/>
      <c r="B9" s="290"/>
      <c r="C9" s="24" t="s">
        <v>10</v>
      </c>
      <c r="D9" s="118">
        <v>0</v>
      </c>
      <c r="E9" s="238">
        <v>0</v>
      </c>
      <c r="F9" s="118">
        <v>0</v>
      </c>
      <c r="G9" s="238">
        <v>0</v>
      </c>
      <c r="H9" s="118">
        <v>21.129000000000001</v>
      </c>
      <c r="I9" s="238">
        <v>17812</v>
      </c>
      <c r="J9" s="118">
        <v>0</v>
      </c>
      <c r="K9" s="238">
        <v>0</v>
      </c>
      <c r="L9" s="118">
        <v>0</v>
      </c>
      <c r="M9" s="238">
        <v>0</v>
      </c>
      <c r="N9" s="118">
        <v>0</v>
      </c>
      <c r="O9" s="240">
        <v>0</v>
      </c>
      <c r="P9" s="118"/>
      <c r="Q9" s="240"/>
    </row>
    <row r="10" spans="1:17" s="163" customFormat="1" x14ac:dyDescent="0.25">
      <c r="A10" s="358"/>
      <c r="B10" s="290"/>
      <c r="C10" s="24" t="s">
        <v>114</v>
      </c>
      <c r="D10" s="118">
        <v>0</v>
      </c>
      <c r="E10" s="238">
        <v>0</v>
      </c>
      <c r="F10" s="118">
        <v>14.315</v>
      </c>
      <c r="G10" s="238">
        <v>7361</v>
      </c>
      <c r="H10" s="118">
        <v>21.001000000000001</v>
      </c>
      <c r="I10" s="238">
        <v>18688</v>
      </c>
      <c r="J10" s="118">
        <v>0</v>
      </c>
      <c r="K10" s="238">
        <v>0</v>
      </c>
      <c r="L10" s="118">
        <v>0</v>
      </c>
      <c r="M10" s="238">
        <v>0</v>
      </c>
      <c r="N10" s="118">
        <v>43.274000000000001</v>
      </c>
      <c r="O10" s="240">
        <v>80902</v>
      </c>
      <c r="P10" s="118"/>
      <c r="Q10" s="240"/>
    </row>
    <row r="11" spans="1:17" s="163" customFormat="1" x14ac:dyDescent="0.25">
      <c r="A11" s="358"/>
      <c r="B11" s="290"/>
      <c r="C11" s="24" t="s">
        <v>11</v>
      </c>
      <c r="D11" s="118">
        <v>58.750999999999998</v>
      </c>
      <c r="E11" s="238">
        <v>32681</v>
      </c>
      <c r="F11" s="118">
        <v>0</v>
      </c>
      <c r="G11" s="238">
        <v>0</v>
      </c>
      <c r="H11" s="118">
        <v>0</v>
      </c>
      <c r="I11" s="238">
        <v>0</v>
      </c>
      <c r="J11" s="118">
        <v>0</v>
      </c>
      <c r="K11" s="238">
        <v>0</v>
      </c>
      <c r="L11" s="118">
        <v>0</v>
      </c>
      <c r="M11" s="238">
        <v>0</v>
      </c>
      <c r="N11" s="118">
        <v>0</v>
      </c>
      <c r="O11" s="240">
        <v>0</v>
      </c>
      <c r="P11" s="118"/>
      <c r="Q11" s="240"/>
    </row>
    <row r="12" spans="1:17" s="163" customFormat="1" x14ac:dyDescent="0.25">
      <c r="A12" s="358"/>
      <c r="B12" s="290"/>
      <c r="C12" s="24" t="s">
        <v>51</v>
      </c>
      <c r="D12" s="118">
        <v>0</v>
      </c>
      <c r="E12" s="238">
        <v>0</v>
      </c>
      <c r="F12" s="118">
        <v>42.15</v>
      </c>
      <c r="G12" s="238">
        <v>32241</v>
      </c>
      <c r="H12" s="118">
        <v>82.3</v>
      </c>
      <c r="I12" s="238">
        <v>63172</v>
      </c>
      <c r="J12" s="118">
        <v>0</v>
      </c>
      <c r="K12" s="238">
        <v>0</v>
      </c>
      <c r="L12" s="118">
        <v>0</v>
      </c>
      <c r="M12" s="238">
        <v>0</v>
      </c>
      <c r="N12" s="118">
        <v>97.677000000000007</v>
      </c>
      <c r="O12" s="240">
        <v>123854</v>
      </c>
      <c r="P12" s="118">
        <v>96.844999999999999</v>
      </c>
      <c r="Q12" s="240">
        <v>115641</v>
      </c>
    </row>
    <row r="13" spans="1:17" s="163" customFormat="1" x14ac:dyDescent="0.25">
      <c r="A13" s="358"/>
      <c r="B13" s="290"/>
      <c r="C13" s="24" t="s">
        <v>21</v>
      </c>
      <c r="D13" s="118"/>
      <c r="E13" s="238"/>
      <c r="F13" s="118"/>
      <c r="G13" s="238"/>
      <c r="H13" s="118"/>
      <c r="I13" s="238"/>
      <c r="J13" s="118"/>
      <c r="K13" s="238"/>
      <c r="L13" s="118"/>
      <c r="M13" s="238"/>
      <c r="N13" s="118">
        <v>21.5</v>
      </c>
      <c r="O13" s="240">
        <v>20635</v>
      </c>
      <c r="P13" s="118"/>
      <c r="Q13" s="240"/>
    </row>
    <row r="14" spans="1:17" s="2" customFormat="1" x14ac:dyDescent="0.25">
      <c r="A14" s="358"/>
      <c r="B14" s="290"/>
      <c r="C14" s="24" t="s">
        <v>26</v>
      </c>
      <c r="D14" s="127">
        <v>0</v>
      </c>
      <c r="E14" s="238">
        <v>0</v>
      </c>
      <c r="F14" s="118">
        <v>12.75</v>
      </c>
      <c r="G14" s="238">
        <v>7763</v>
      </c>
      <c r="H14" s="118">
        <v>14.035</v>
      </c>
      <c r="I14" s="238">
        <v>56737</v>
      </c>
      <c r="J14" s="118">
        <v>38.411999999999999</v>
      </c>
      <c r="K14" s="238">
        <v>125779</v>
      </c>
      <c r="L14" s="118">
        <v>51.856000000000002</v>
      </c>
      <c r="M14" s="238">
        <v>64740</v>
      </c>
      <c r="N14" s="118">
        <v>250.721</v>
      </c>
      <c r="O14" s="240">
        <v>627601</v>
      </c>
      <c r="P14" s="118">
        <v>44.481999999999999</v>
      </c>
      <c r="Q14" s="240">
        <v>59119</v>
      </c>
    </row>
    <row r="15" spans="1:17" s="163" customFormat="1" x14ac:dyDescent="0.25">
      <c r="A15" s="358"/>
      <c r="B15" s="290"/>
      <c r="C15" s="24" t="s">
        <v>154</v>
      </c>
      <c r="D15" s="127"/>
      <c r="E15" s="238"/>
      <c r="F15" s="118"/>
      <c r="G15" s="238"/>
      <c r="H15" s="118"/>
      <c r="I15" s="238"/>
      <c r="J15" s="118"/>
      <c r="K15" s="238"/>
      <c r="L15" s="118"/>
      <c r="M15" s="238"/>
      <c r="N15" s="118">
        <v>19.64</v>
      </c>
      <c r="O15" s="240">
        <v>92170</v>
      </c>
      <c r="P15" s="118">
        <v>9.24</v>
      </c>
      <c r="Q15" s="240">
        <v>51546</v>
      </c>
    </row>
    <row r="16" spans="1:17" s="163" customFormat="1" x14ac:dyDescent="0.25">
      <c r="A16" s="358"/>
      <c r="B16" s="290"/>
      <c r="C16" s="24" t="s">
        <v>158</v>
      </c>
      <c r="D16" s="127"/>
      <c r="E16" s="238"/>
      <c r="F16" s="118"/>
      <c r="G16" s="238"/>
      <c r="H16" s="118"/>
      <c r="I16" s="238"/>
      <c r="J16" s="118"/>
      <c r="K16" s="238"/>
      <c r="L16" s="118"/>
      <c r="M16" s="238"/>
      <c r="N16" s="118">
        <v>40.630000000000003</v>
      </c>
      <c r="O16" s="240">
        <v>44456</v>
      </c>
      <c r="P16" s="118">
        <v>25.92</v>
      </c>
      <c r="Q16" s="240">
        <v>30300</v>
      </c>
    </row>
    <row r="17" spans="1:17" x14ac:dyDescent="0.25">
      <c r="A17" s="358"/>
      <c r="B17" s="290"/>
      <c r="C17" s="24" t="s">
        <v>115</v>
      </c>
      <c r="D17" s="127">
        <v>12.34</v>
      </c>
      <c r="E17" s="238">
        <v>15544</v>
      </c>
      <c r="F17" s="118">
        <v>0</v>
      </c>
      <c r="G17" s="238">
        <v>0</v>
      </c>
      <c r="H17" s="118">
        <v>0</v>
      </c>
      <c r="I17" s="238">
        <v>0</v>
      </c>
      <c r="J17" s="118">
        <v>0</v>
      </c>
      <c r="K17" s="238">
        <v>0</v>
      </c>
      <c r="L17" s="118">
        <v>0</v>
      </c>
      <c r="M17" s="238">
        <v>0</v>
      </c>
      <c r="N17" s="118">
        <v>0</v>
      </c>
      <c r="O17" s="240">
        <v>0</v>
      </c>
      <c r="P17" s="118"/>
      <c r="Q17" s="240"/>
    </row>
    <row r="18" spans="1:17" ht="19.5" thickBot="1" x14ac:dyDescent="0.35">
      <c r="A18" s="359"/>
      <c r="B18" s="360"/>
      <c r="C18" s="237" t="s">
        <v>7</v>
      </c>
      <c r="D18" s="62">
        <f t="shared" ref="D18:O18" si="0">SUM(D4:D17)</f>
        <v>657.53200000000004</v>
      </c>
      <c r="E18" s="239">
        <f t="shared" si="0"/>
        <v>489572</v>
      </c>
      <c r="F18" s="62">
        <f t="shared" si="0"/>
        <v>213.84200000000001</v>
      </c>
      <c r="G18" s="239">
        <f t="shared" si="0"/>
        <v>143178</v>
      </c>
      <c r="H18" s="235">
        <f t="shared" si="0"/>
        <v>219.18800000000002</v>
      </c>
      <c r="I18" s="239">
        <f t="shared" si="0"/>
        <v>219822</v>
      </c>
      <c r="J18" s="59">
        <f t="shared" si="0"/>
        <v>78.917000000000002</v>
      </c>
      <c r="K18" s="239">
        <f t="shared" si="0"/>
        <v>195501</v>
      </c>
      <c r="L18" s="59">
        <f t="shared" si="0"/>
        <v>220.56100000000001</v>
      </c>
      <c r="M18" s="239">
        <f t="shared" si="0"/>
        <v>324141</v>
      </c>
      <c r="N18" s="59">
        <f t="shared" si="0"/>
        <v>934.45100000000002</v>
      </c>
      <c r="O18" s="241">
        <f t="shared" si="0"/>
        <v>1572702</v>
      </c>
      <c r="P18" s="59">
        <f t="shared" ref="P18:Q18" si="1">SUM(P4:P17)</f>
        <v>720.10599999999999</v>
      </c>
      <c r="Q18" s="241">
        <f t="shared" si="1"/>
        <v>850775</v>
      </c>
    </row>
    <row r="20" spans="1:17" x14ac:dyDescent="0.25">
      <c r="A20" s="162"/>
    </row>
  </sheetData>
  <mergeCells count="11">
    <mergeCell ref="A4:A18"/>
    <mergeCell ref="B4:B18"/>
    <mergeCell ref="A2:C2"/>
    <mergeCell ref="D2:E2"/>
    <mergeCell ref="F2:G2"/>
    <mergeCell ref="P2:Q2"/>
    <mergeCell ref="A1:Q1"/>
    <mergeCell ref="H2:I2"/>
    <mergeCell ref="N2:O2"/>
    <mergeCell ref="L2:M2"/>
    <mergeCell ref="J2:K2"/>
  </mergeCells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topLeftCell="A31" workbookViewId="0">
      <selection activeCell="N50" sqref="N50:O50"/>
    </sheetView>
  </sheetViews>
  <sheetFormatPr defaultRowHeight="15" x14ac:dyDescent="0.25"/>
  <cols>
    <col min="1" max="1" width="15.42578125" customWidth="1"/>
    <col min="2" max="3" width="14.42578125" customWidth="1"/>
    <col min="4" max="4" width="9.42578125" style="8" bestFit="1" customWidth="1"/>
    <col min="5" max="5" width="11.28515625" style="8" bestFit="1" customWidth="1"/>
    <col min="6" max="6" width="9.42578125" style="8" bestFit="1" customWidth="1"/>
    <col min="7" max="7" width="11.28515625" style="8" bestFit="1" customWidth="1"/>
    <col min="8" max="8" width="9.42578125" style="8" bestFit="1" customWidth="1"/>
    <col min="9" max="9" width="11.5703125" style="8" customWidth="1"/>
    <col min="10" max="10" width="9.42578125" style="8" bestFit="1" customWidth="1"/>
    <col min="11" max="11" width="11.28515625" style="8" bestFit="1" customWidth="1"/>
    <col min="12" max="12" width="9.42578125" style="8" bestFit="1" customWidth="1"/>
    <col min="13" max="13" width="12.140625" style="8" customWidth="1"/>
    <col min="15" max="15" width="12.7109375" customWidth="1"/>
  </cols>
  <sheetData>
    <row r="1" spans="1:15" ht="19.5" thickBot="1" x14ac:dyDescent="0.35">
      <c r="A1" s="273" t="s">
        <v>155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</row>
    <row r="2" spans="1:15" ht="15.75" x14ac:dyDescent="0.25">
      <c r="A2" s="275"/>
      <c r="B2" s="276"/>
      <c r="C2" s="276"/>
      <c r="D2" s="271">
        <v>2013</v>
      </c>
      <c r="E2" s="272"/>
      <c r="F2" s="365">
        <v>2014</v>
      </c>
      <c r="G2" s="272"/>
      <c r="H2" s="271">
        <v>2015</v>
      </c>
      <c r="I2" s="272"/>
      <c r="J2" s="271">
        <v>2016</v>
      </c>
      <c r="K2" s="272"/>
      <c r="L2" s="271">
        <v>2017</v>
      </c>
      <c r="M2" s="272"/>
      <c r="N2" s="271">
        <v>2018</v>
      </c>
      <c r="O2" s="272"/>
    </row>
    <row r="3" spans="1:15" ht="47.25" x14ac:dyDescent="0.25">
      <c r="A3" s="1" t="s">
        <v>13</v>
      </c>
      <c r="B3" s="1" t="s">
        <v>14</v>
      </c>
      <c r="C3" s="77" t="s">
        <v>15</v>
      </c>
      <c r="D3" s="83" t="s">
        <v>0</v>
      </c>
      <c r="E3" s="75" t="s">
        <v>1</v>
      </c>
      <c r="F3" s="267" t="s">
        <v>0</v>
      </c>
      <c r="G3" s="75" t="s">
        <v>1</v>
      </c>
      <c r="H3" s="83" t="s">
        <v>0</v>
      </c>
      <c r="I3" s="75" t="s">
        <v>1</v>
      </c>
      <c r="J3" s="83" t="s">
        <v>0</v>
      </c>
      <c r="K3" s="75" t="s">
        <v>1</v>
      </c>
      <c r="L3" s="83" t="s">
        <v>0</v>
      </c>
      <c r="M3" s="75" t="s">
        <v>1</v>
      </c>
      <c r="N3" s="83" t="s">
        <v>0</v>
      </c>
      <c r="O3" s="75" t="s">
        <v>1</v>
      </c>
    </row>
    <row r="4" spans="1:15" ht="15.75" customHeight="1" x14ac:dyDescent="0.25">
      <c r="A4" s="364" t="s">
        <v>163</v>
      </c>
      <c r="B4" s="364" t="s">
        <v>152</v>
      </c>
      <c r="C4" s="24" t="s">
        <v>106</v>
      </c>
      <c r="D4" s="84">
        <v>2938.9250000000002</v>
      </c>
      <c r="E4" s="85">
        <v>12805387</v>
      </c>
      <c r="F4" s="268">
        <v>2336.8160000000003</v>
      </c>
      <c r="G4" s="85">
        <v>11222934</v>
      </c>
      <c r="H4" s="84">
        <v>2378.6</v>
      </c>
      <c r="I4" s="85">
        <v>9818903</v>
      </c>
      <c r="J4" s="84">
        <v>3076.0929999999998</v>
      </c>
      <c r="K4" s="85">
        <v>14843096</v>
      </c>
      <c r="L4" s="84">
        <v>2609.9589999999998</v>
      </c>
      <c r="M4" s="85">
        <v>12056882</v>
      </c>
      <c r="N4" s="84">
        <v>3855.2899999999995</v>
      </c>
      <c r="O4" s="85">
        <v>13899390</v>
      </c>
    </row>
    <row r="5" spans="1:15" x14ac:dyDescent="0.25">
      <c r="A5" s="364"/>
      <c r="B5" s="364"/>
      <c r="C5" s="24" t="s">
        <v>6</v>
      </c>
      <c r="D5" s="84">
        <v>1093.8580000000002</v>
      </c>
      <c r="E5" s="85">
        <v>4141708</v>
      </c>
      <c r="F5" s="268">
        <v>1374.9679999999998</v>
      </c>
      <c r="G5" s="85">
        <v>5161525</v>
      </c>
      <c r="H5" s="84">
        <v>1249.4789999999998</v>
      </c>
      <c r="I5" s="85">
        <v>4494204</v>
      </c>
      <c r="J5" s="84">
        <v>2345.913</v>
      </c>
      <c r="K5" s="85">
        <v>6035609</v>
      </c>
      <c r="L5" s="84">
        <v>2972.7779999999998</v>
      </c>
      <c r="M5" s="85">
        <v>7434752</v>
      </c>
      <c r="N5" s="84">
        <v>2250.7039999999997</v>
      </c>
      <c r="O5" s="85">
        <v>6578071</v>
      </c>
    </row>
    <row r="6" spans="1:15" s="163" customFormat="1" x14ac:dyDescent="0.25">
      <c r="A6" s="364"/>
      <c r="B6" s="364"/>
      <c r="C6" s="24" t="s">
        <v>144</v>
      </c>
      <c r="D6" s="84">
        <v>5</v>
      </c>
      <c r="E6" s="85">
        <v>64154</v>
      </c>
      <c r="F6" s="268">
        <v>2.4060000000000001</v>
      </c>
      <c r="G6" s="85">
        <v>31307</v>
      </c>
      <c r="H6" s="84">
        <v>5.08</v>
      </c>
      <c r="I6" s="85">
        <v>70595</v>
      </c>
      <c r="J6" s="84">
        <v>0</v>
      </c>
      <c r="K6" s="85">
        <v>0</v>
      </c>
      <c r="L6" s="84">
        <v>0</v>
      </c>
      <c r="M6" s="85">
        <v>0</v>
      </c>
      <c r="N6" s="84">
        <v>0</v>
      </c>
      <c r="O6" s="85">
        <v>0</v>
      </c>
    </row>
    <row r="7" spans="1:15" x14ac:dyDescent="0.25">
      <c r="A7" s="364"/>
      <c r="B7" s="364"/>
      <c r="C7" s="24" t="s">
        <v>4</v>
      </c>
      <c r="D7" s="84">
        <v>1124.557</v>
      </c>
      <c r="E7" s="85">
        <v>3758559</v>
      </c>
      <c r="F7" s="268">
        <v>1318.1570000000002</v>
      </c>
      <c r="G7" s="85">
        <v>4206938</v>
      </c>
      <c r="H7" s="84">
        <v>1130.1869999999999</v>
      </c>
      <c r="I7" s="85">
        <v>2732208</v>
      </c>
      <c r="J7" s="84">
        <v>841.48900000000003</v>
      </c>
      <c r="K7" s="85">
        <v>2281088</v>
      </c>
      <c r="L7" s="84">
        <v>1069.104</v>
      </c>
      <c r="M7" s="85">
        <v>3266530</v>
      </c>
      <c r="N7" s="84">
        <v>960.55</v>
      </c>
      <c r="O7" s="85">
        <v>3507966</v>
      </c>
    </row>
    <row r="8" spans="1:15" x14ac:dyDescent="0.25">
      <c r="A8" s="364"/>
      <c r="B8" s="364"/>
      <c r="C8" s="24" t="s">
        <v>9</v>
      </c>
      <c r="D8" s="84">
        <v>2737.1759999999999</v>
      </c>
      <c r="E8" s="85">
        <v>5363396</v>
      </c>
      <c r="F8" s="268">
        <v>3104.2219999999998</v>
      </c>
      <c r="G8" s="85">
        <v>6623528</v>
      </c>
      <c r="H8" s="84">
        <v>3263.99</v>
      </c>
      <c r="I8" s="85">
        <v>6296633</v>
      </c>
      <c r="J8" s="84">
        <v>3437.212</v>
      </c>
      <c r="K8" s="85">
        <v>5736902</v>
      </c>
      <c r="L8" s="84">
        <v>3222.902</v>
      </c>
      <c r="M8" s="85">
        <v>5545951</v>
      </c>
      <c r="N8" s="84">
        <v>2327.42</v>
      </c>
      <c r="O8" s="85">
        <v>5214419</v>
      </c>
    </row>
    <row r="9" spans="1:15" s="163" customFormat="1" x14ac:dyDescent="0.25">
      <c r="A9" s="364"/>
      <c r="B9" s="364"/>
      <c r="C9" s="24" t="s">
        <v>103</v>
      </c>
      <c r="D9" s="84"/>
      <c r="E9" s="85"/>
      <c r="F9" s="268">
        <v>20</v>
      </c>
      <c r="G9" s="85">
        <v>63850</v>
      </c>
      <c r="H9" s="84">
        <v>0</v>
      </c>
      <c r="I9" s="85">
        <v>0</v>
      </c>
      <c r="J9" s="84">
        <v>0</v>
      </c>
      <c r="K9" s="85">
        <v>0</v>
      </c>
      <c r="L9" s="84">
        <v>0</v>
      </c>
      <c r="M9" s="85">
        <v>0</v>
      </c>
      <c r="N9" s="84">
        <v>0</v>
      </c>
      <c r="O9" s="85">
        <v>0</v>
      </c>
    </row>
    <row r="10" spans="1:15" x14ac:dyDescent="0.25">
      <c r="A10" s="364"/>
      <c r="B10" s="364"/>
      <c r="C10" s="24" t="s">
        <v>29</v>
      </c>
      <c r="D10" s="84">
        <v>1</v>
      </c>
      <c r="E10" s="85">
        <v>13527</v>
      </c>
      <c r="F10" s="268">
        <v>76.099999999999994</v>
      </c>
      <c r="G10" s="85">
        <v>190612</v>
      </c>
      <c r="H10" s="84">
        <v>163.97499999999999</v>
      </c>
      <c r="I10" s="85">
        <v>438309</v>
      </c>
      <c r="J10" s="84">
        <v>54.375</v>
      </c>
      <c r="K10" s="85">
        <v>98834</v>
      </c>
      <c r="L10" s="84">
        <v>91.48</v>
      </c>
      <c r="M10" s="85">
        <v>148369</v>
      </c>
      <c r="N10" s="84">
        <v>582.47500000000002</v>
      </c>
      <c r="O10" s="85">
        <v>550028</v>
      </c>
    </row>
    <row r="11" spans="1:15" x14ac:dyDescent="0.25">
      <c r="A11" s="364"/>
      <c r="B11" s="364"/>
      <c r="C11" s="24" t="s">
        <v>69</v>
      </c>
      <c r="D11" s="84">
        <v>1100.692</v>
      </c>
      <c r="E11" s="85">
        <v>3292772</v>
      </c>
      <c r="F11" s="268">
        <v>2854.8230000000003</v>
      </c>
      <c r="G11" s="85">
        <v>5281309</v>
      </c>
      <c r="H11" s="84">
        <v>2481.4480000000003</v>
      </c>
      <c r="I11" s="85">
        <v>3950653</v>
      </c>
      <c r="J11" s="84">
        <v>5570.8200000000006</v>
      </c>
      <c r="K11" s="85">
        <v>4268427</v>
      </c>
      <c r="L11" s="84">
        <v>4134.7160000000003</v>
      </c>
      <c r="M11" s="85">
        <v>5398082</v>
      </c>
      <c r="N11" s="84">
        <v>3170.0450000000001</v>
      </c>
      <c r="O11" s="85">
        <v>5331902</v>
      </c>
    </row>
    <row r="12" spans="1:15" x14ac:dyDescent="0.25">
      <c r="A12" s="364"/>
      <c r="B12" s="364"/>
      <c r="C12" s="24" t="s">
        <v>149</v>
      </c>
      <c r="D12" s="84">
        <v>2.008</v>
      </c>
      <c r="E12" s="85">
        <v>16669</v>
      </c>
      <c r="F12" s="268">
        <v>6.5010000000000003</v>
      </c>
      <c r="G12" s="85">
        <v>67749</v>
      </c>
      <c r="H12" s="84">
        <v>132.47800000000001</v>
      </c>
      <c r="I12" s="85">
        <v>280817</v>
      </c>
      <c r="J12" s="84">
        <v>276.08199999999999</v>
      </c>
      <c r="K12" s="85">
        <v>747670</v>
      </c>
      <c r="L12" s="84">
        <v>282.91999999999996</v>
      </c>
      <c r="M12" s="85">
        <v>715322</v>
      </c>
      <c r="N12" s="84">
        <v>216.5</v>
      </c>
      <c r="O12" s="85">
        <v>514353</v>
      </c>
    </row>
    <row r="13" spans="1:15" x14ac:dyDescent="0.25">
      <c r="A13" s="364"/>
      <c r="B13" s="364"/>
      <c r="C13" s="24" t="s">
        <v>33</v>
      </c>
      <c r="D13" s="84">
        <v>9921.0590000000011</v>
      </c>
      <c r="E13" s="85">
        <v>10400679</v>
      </c>
      <c r="F13" s="268">
        <v>9781.2220000000016</v>
      </c>
      <c r="G13" s="85">
        <v>9296673</v>
      </c>
      <c r="H13" s="84">
        <v>9201.277</v>
      </c>
      <c r="I13" s="85">
        <v>8533710</v>
      </c>
      <c r="J13" s="84">
        <v>11336.41</v>
      </c>
      <c r="K13" s="85">
        <v>9365792</v>
      </c>
      <c r="L13" s="84">
        <v>14850.83</v>
      </c>
      <c r="M13" s="85">
        <v>11572338</v>
      </c>
      <c r="N13" s="84">
        <v>15988.913</v>
      </c>
      <c r="O13" s="85">
        <v>14309518</v>
      </c>
    </row>
    <row r="14" spans="1:15" x14ac:dyDescent="0.25">
      <c r="A14" s="364"/>
      <c r="B14" s="364"/>
      <c r="C14" s="24" t="s">
        <v>19</v>
      </c>
      <c r="D14" s="84">
        <v>116.962</v>
      </c>
      <c r="E14" s="85">
        <v>253112</v>
      </c>
      <c r="F14" s="268">
        <v>76.224999999999994</v>
      </c>
      <c r="G14" s="85">
        <v>177416</v>
      </c>
      <c r="H14" s="84">
        <v>89.846999999999994</v>
      </c>
      <c r="I14" s="85">
        <v>416813</v>
      </c>
      <c r="J14" s="84">
        <v>116.42500000000001</v>
      </c>
      <c r="K14" s="85">
        <v>564370</v>
      </c>
      <c r="L14" s="84">
        <v>78.429000000000002</v>
      </c>
      <c r="M14" s="85">
        <v>514220</v>
      </c>
      <c r="N14" s="84">
        <v>141.87700000000001</v>
      </c>
      <c r="O14" s="85">
        <v>746372</v>
      </c>
    </row>
    <row r="15" spans="1:15" x14ac:dyDescent="0.25">
      <c r="A15" s="364"/>
      <c r="B15" s="364"/>
      <c r="C15" s="24" t="s">
        <v>50</v>
      </c>
      <c r="D15" s="84">
        <v>594</v>
      </c>
      <c r="E15" s="85">
        <v>525036</v>
      </c>
      <c r="F15" s="268">
        <v>3150</v>
      </c>
      <c r="G15" s="85">
        <v>2714723</v>
      </c>
      <c r="H15" s="84">
        <v>2350</v>
      </c>
      <c r="I15" s="85">
        <v>2015999</v>
      </c>
      <c r="J15" s="84">
        <v>1272</v>
      </c>
      <c r="K15" s="85">
        <v>974437</v>
      </c>
      <c r="L15" s="84">
        <v>1130</v>
      </c>
      <c r="M15" s="85">
        <v>875420</v>
      </c>
      <c r="N15" s="84">
        <v>426</v>
      </c>
      <c r="O15" s="85">
        <v>300000</v>
      </c>
    </row>
    <row r="16" spans="1:15" x14ac:dyDescent="0.25">
      <c r="A16" s="364"/>
      <c r="B16" s="364"/>
      <c r="C16" s="24" t="s">
        <v>133</v>
      </c>
      <c r="D16" s="84">
        <v>25.488</v>
      </c>
      <c r="E16" s="85">
        <v>42309</v>
      </c>
      <c r="F16" s="268">
        <v>67.483999999999995</v>
      </c>
      <c r="G16" s="85">
        <v>96161</v>
      </c>
      <c r="H16" s="84">
        <v>47.04</v>
      </c>
      <c r="I16" s="85">
        <v>57921</v>
      </c>
      <c r="J16" s="84">
        <v>23.184000000000001</v>
      </c>
      <c r="K16" s="85">
        <v>27327</v>
      </c>
      <c r="L16" s="84">
        <v>12</v>
      </c>
      <c r="M16" s="85">
        <v>12126</v>
      </c>
      <c r="N16" s="84">
        <v>0</v>
      </c>
      <c r="O16" s="85">
        <v>0</v>
      </c>
    </row>
    <row r="17" spans="1:15" x14ac:dyDescent="0.25">
      <c r="A17" s="364"/>
      <c r="B17" s="364"/>
      <c r="C17" s="24" t="s">
        <v>8</v>
      </c>
      <c r="D17" s="251">
        <v>3808.9740000000002</v>
      </c>
      <c r="E17" s="105">
        <v>8954641</v>
      </c>
      <c r="F17" s="266">
        <v>4429.8289999999997</v>
      </c>
      <c r="G17" s="105">
        <v>9577055</v>
      </c>
      <c r="H17" s="251">
        <v>3304.9070000000002</v>
      </c>
      <c r="I17" s="105">
        <v>9231905</v>
      </c>
      <c r="J17" s="251">
        <v>3143.4429999999998</v>
      </c>
      <c r="K17" s="105">
        <v>8579945</v>
      </c>
      <c r="L17" s="251">
        <v>3641.0860000000002</v>
      </c>
      <c r="M17" s="105">
        <v>10309515</v>
      </c>
      <c r="N17" s="251">
        <v>3741.4280000000003</v>
      </c>
      <c r="O17" s="105">
        <v>12331294</v>
      </c>
    </row>
    <row r="18" spans="1:15" s="163" customFormat="1" x14ac:dyDescent="0.25">
      <c r="A18" s="364"/>
      <c r="B18" s="364"/>
      <c r="C18" s="24" t="s">
        <v>28</v>
      </c>
      <c r="D18" s="251">
        <v>0</v>
      </c>
      <c r="E18" s="105">
        <v>0</v>
      </c>
      <c r="F18" s="266">
        <v>16.2</v>
      </c>
      <c r="G18" s="105">
        <v>42606</v>
      </c>
      <c r="H18" s="251">
        <v>0</v>
      </c>
      <c r="I18" s="105">
        <v>0</v>
      </c>
      <c r="J18" s="251">
        <v>0</v>
      </c>
      <c r="K18" s="105">
        <v>0</v>
      </c>
      <c r="L18" s="251">
        <v>0</v>
      </c>
      <c r="M18" s="105">
        <v>0</v>
      </c>
      <c r="N18" s="251">
        <v>0</v>
      </c>
      <c r="O18" s="105">
        <v>0</v>
      </c>
    </row>
    <row r="19" spans="1:15" x14ac:dyDescent="0.25">
      <c r="A19" s="364"/>
      <c r="B19" s="364"/>
      <c r="C19" s="24" t="s">
        <v>134</v>
      </c>
      <c r="D19" s="251">
        <v>10.220000000000001</v>
      </c>
      <c r="E19" s="105">
        <v>34837</v>
      </c>
      <c r="F19" s="266">
        <v>0</v>
      </c>
      <c r="G19" s="105">
        <v>0</v>
      </c>
      <c r="H19" s="251">
        <v>25.5</v>
      </c>
      <c r="I19" s="105">
        <v>133179</v>
      </c>
      <c r="J19" s="251">
        <v>22</v>
      </c>
      <c r="K19" s="105">
        <v>101970</v>
      </c>
      <c r="L19" s="251">
        <v>44</v>
      </c>
      <c r="M19" s="105">
        <v>203941</v>
      </c>
      <c r="N19" s="251">
        <v>0</v>
      </c>
      <c r="O19" s="105">
        <v>0</v>
      </c>
    </row>
    <row r="20" spans="1:15" s="163" customFormat="1" x14ac:dyDescent="0.25">
      <c r="A20" s="364"/>
      <c r="B20" s="364"/>
      <c r="C20" s="24" t="s">
        <v>145</v>
      </c>
      <c r="D20" s="251">
        <v>0</v>
      </c>
      <c r="E20" s="105">
        <v>0</v>
      </c>
      <c r="F20" s="266">
        <v>0</v>
      </c>
      <c r="G20" s="105">
        <v>0</v>
      </c>
      <c r="H20" s="251">
        <v>0.75</v>
      </c>
      <c r="I20" s="105">
        <v>5285</v>
      </c>
      <c r="J20" s="251">
        <v>3</v>
      </c>
      <c r="K20" s="105">
        <v>24373</v>
      </c>
      <c r="L20" s="251">
        <v>9.3000000000000007</v>
      </c>
      <c r="M20" s="105">
        <v>13843</v>
      </c>
      <c r="N20" s="251">
        <v>0</v>
      </c>
      <c r="O20" s="105">
        <v>0</v>
      </c>
    </row>
    <row r="21" spans="1:15" x14ac:dyDescent="0.25">
      <c r="A21" s="364"/>
      <c r="B21" s="364"/>
      <c r="C21" s="24" t="s">
        <v>31</v>
      </c>
      <c r="D21" s="251">
        <v>299.822</v>
      </c>
      <c r="E21" s="105">
        <v>678868</v>
      </c>
      <c r="F21" s="266">
        <v>238.16</v>
      </c>
      <c r="G21" s="105">
        <v>592640</v>
      </c>
      <c r="H21" s="251">
        <v>202.93299999999999</v>
      </c>
      <c r="I21" s="105">
        <v>634543</v>
      </c>
      <c r="J21" s="251">
        <v>224.43199999999999</v>
      </c>
      <c r="K21" s="105">
        <v>446434</v>
      </c>
      <c r="L21" s="251">
        <v>145.86500000000001</v>
      </c>
      <c r="M21" s="105">
        <v>511879</v>
      </c>
      <c r="N21" s="251">
        <v>177.846</v>
      </c>
      <c r="O21" s="105">
        <v>764887</v>
      </c>
    </row>
    <row r="22" spans="1:15" s="163" customFormat="1" x14ac:dyDescent="0.25">
      <c r="A22" s="364"/>
      <c r="B22" s="364"/>
      <c r="C22" s="24" t="s">
        <v>150</v>
      </c>
      <c r="D22" s="251">
        <v>0</v>
      </c>
      <c r="E22" s="105">
        <v>0</v>
      </c>
      <c r="F22" s="266">
        <v>0</v>
      </c>
      <c r="G22" s="105">
        <v>0</v>
      </c>
      <c r="H22" s="251">
        <v>0</v>
      </c>
      <c r="I22" s="105">
        <v>0</v>
      </c>
      <c r="J22" s="251">
        <v>2</v>
      </c>
      <c r="K22" s="105">
        <v>13400</v>
      </c>
      <c r="L22" s="251">
        <v>0</v>
      </c>
      <c r="M22" s="105">
        <v>0</v>
      </c>
      <c r="N22" s="251"/>
      <c r="O22" s="105"/>
    </row>
    <row r="23" spans="1:15" x14ac:dyDescent="0.25">
      <c r="A23" s="364"/>
      <c r="B23" s="364"/>
      <c r="C23" s="24" t="s">
        <v>3</v>
      </c>
      <c r="D23" s="251">
        <v>903.32299999999998</v>
      </c>
      <c r="E23" s="105">
        <v>1807346</v>
      </c>
      <c r="F23" s="266">
        <v>1477.8040000000001</v>
      </c>
      <c r="G23" s="105">
        <v>3422574</v>
      </c>
      <c r="H23" s="251">
        <v>1423.175</v>
      </c>
      <c r="I23" s="105">
        <v>2177630</v>
      </c>
      <c r="J23" s="251">
        <v>740.62099999999998</v>
      </c>
      <c r="K23" s="105">
        <v>1272866</v>
      </c>
      <c r="L23" s="251">
        <v>1085.971</v>
      </c>
      <c r="M23" s="105">
        <v>2046495</v>
      </c>
      <c r="N23" s="251">
        <v>1277.835</v>
      </c>
      <c r="O23" s="105">
        <v>2545481</v>
      </c>
    </row>
    <row r="24" spans="1:15" x14ac:dyDescent="0.25">
      <c r="A24" s="364"/>
      <c r="B24" s="364"/>
      <c r="C24" s="24" t="s">
        <v>10</v>
      </c>
      <c r="D24" s="251">
        <v>1880.4569999999999</v>
      </c>
      <c r="E24" s="105">
        <v>3686518</v>
      </c>
      <c r="F24" s="266">
        <v>1531.0119999999999</v>
      </c>
      <c r="G24" s="105">
        <v>2309977</v>
      </c>
      <c r="H24" s="251">
        <v>1578.4570000000001</v>
      </c>
      <c r="I24" s="105">
        <v>2787476</v>
      </c>
      <c r="J24" s="251">
        <v>964.42399999999998</v>
      </c>
      <c r="K24" s="105">
        <v>2371778</v>
      </c>
      <c r="L24" s="251">
        <v>1202.0889999999999</v>
      </c>
      <c r="M24" s="105">
        <v>2561825</v>
      </c>
      <c r="N24" s="251">
        <v>974.94599999999991</v>
      </c>
      <c r="O24" s="105">
        <v>1920569</v>
      </c>
    </row>
    <row r="25" spans="1:15" x14ac:dyDescent="0.25">
      <c r="A25" s="364"/>
      <c r="B25" s="364"/>
      <c r="C25" s="24" t="s">
        <v>114</v>
      </c>
      <c r="D25" s="251">
        <v>274.428</v>
      </c>
      <c r="E25" s="105">
        <v>833007</v>
      </c>
      <c r="F25" s="266">
        <v>67.733000000000004</v>
      </c>
      <c r="G25" s="105">
        <v>571781</v>
      </c>
      <c r="H25" s="251">
        <v>59.149000000000001</v>
      </c>
      <c r="I25" s="105">
        <v>501384</v>
      </c>
      <c r="J25" s="251">
        <v>673.58799999999985</v>
      </c>
      <c r="K25" s="105">
        <v>971993</v>
      </c>
      <c r="L25" s="251">
        <v>1252.7819999999999</v>
      </c>
      <c r="M25" s="105">
        <v>1568302</v>
      </c>
      <c r="N25" s="251">
        <v>1252.664</v>
      </c>
      <c r="O25" s="105">
        <v>1471443</v>
      </c>
    </row>
    <row r="26" spans="1:15" x14ac:dyDescent="0.25">
      <c r="A26" s="364"/>
      <c r="B26" s="364"/>
      <c r="C26" s="24" t="s">
        <v>21</v>
      </c>
      <c r="D26" s="251">
        <v>2106.9719999999998</v>
      </c>
      <c r="E26" s="105">
        <v>3752534</v>
      </c>
      <c r="F26" s="266">
        <v>2657.7910000000002</v>
      </c>
      <c r="G26" s="105">
        <v>4590277</v>
      </c>
      <c r="H26" s="251">
        <v>3012.0160000000001</v>
      </c>
      <c r="I26" s="105">
        <v>4733351</v>
      </c>
      <c r="J26" s="251">
        <v>2088.7359999999999</v>
      </c>
      <c r="K26" s="105">
        <v>4198309</v>
      </c>
      <c r="L26" s="251">
        <v>2818.4690000000001</v>
      </c>
      <c r="M26" s="105">
        <v>6093335</v>
      </c>
      <c r="N26" s="251">
        <v>1915.251</v>
      </c>
      <c r="O26" s="105">
        <v>4927069</v>
      </c>
    </row>
    <row r="27" spans="1:15" x14ac:dyDescent="0.25">
      <c r="A27" s="364"/>
      <c r="B27" s="364"/>
      <c r="C27" s="24" t="s">
        <v>30</v>
      </c>
      <c r="D27" s="251">
        <v>44.64</v>
      </c>
      <c r="E27" s="105">
        <v>325983</v>
      </c>
      <c r="F27" s="266">
        <v>48.95</v>
      </c>
      <c r="G27" s="105">
        <v>322671</v>
      </c>
      <c r="H27" s="251">
        <v>36</v>
      </c>
      <c r="I27" s="105">
        <v>285001</v>
      </c>
      <c r="J27" s="251">
        <v>39.003999999999998</v>
      </c>
      <c r="K27" s="105">
        <v>309331</v>
      </c>
      <c r="L27" s="251">
        <v>53.997999999999998</v>
      </c>
      <c r="M27" s="105">
        <v>339175</v>
      </c>
      <c r="N27" s="251">
        <v>25.123999999999999</v>
      </c>
      <c r="O27" s="105">
        <v>63273</v>
      </c>
    </row>
    <row r="28" spans="1:15" x14ac:dyDescent="0.25">
      <c r="A28" s="364"/>
      <c r="B28" s="364"/>
      <c r="C28" s="24" t="s">
        <v>57</v>
      </c>
      <c r="D28" s="251">
        <v>187.53700000000001</v>
      </c>
      <c r="E28" s="105">
        <v>802835</v>
      </c>
      <c r="F28" s="266">
        <v>413.64100000000002</v>
      </c>
      <c r="G28" s="105">
        <v>1329719</v>
      </c>
      <c r="H28" s="251">
        <v>299.48900000000003</v>
      </c>
      <c r="I28" s="105">
        <v>831982</v>
      </c>
      <c r="J28" s="251">
        <v>73.048000000000002</v>
      </c>
      <c r="K28" s="105">
        <v>338410</v>
      </c>
      <c r="L28" s="251">
        <v>3.2</v>
      </c>
      <c r="M28" s="105">
        <v>62113</v>
      </c>
      <c r="N28" s="251">
        <v>13.379999999999999</v>
      </c>
      <c r="O28" s="105">
        <v>171130</v>
      </c>
    </row>
    <row r="29" spans="1:15" x14ac:dyDescent="0.25">
      <c r="A29" s="364"/>
      <c r="B29" s="364"/>
      <c r="C29" s="24" t="s">
        <v>18</v>
      </c>
      <c r="D29" s="251">
        <v>8828.3950000000004</v>
      </c>
      <c r="E29" s="105">
        <v>10924903</v>
      </c>
      <c r="F29" s="266">
        <v>2863.2429999999999</v>
      </c>
      <c r="G29" s="105">
        <v>7260126</v>
      </c>
      <c r="H29" s="251">
        <v>2735.2559999999999</v>
      </c>
      <c r="I29" s="105">
        <v>6337403</v>
      </c>
      <c r="J29" s="251">
        <v>3924.482</v>
      </c>
      <c r="K29" s="105">
        <v>5995904</v>
      </c>
      <c r="L29" s="251">
        <v>4811.1329999999998</v>
      </c>
      <c r="M29" s="105">
        <v>6883443</v>
      </c>
      <c r="N29" s="251">
        <v>2620.4480000000003</v>
      </c>
      <c r="O29" s="105">
        <v>4725469</v>
      </c>
    </row>
    <row r="30" spans="1:15" s="163" customFormat="1" x14ac:dyDescent="0.25">
      <c r="A30" s="364"/>
      <c r="B30" s="364"/>
      <c r="C30" s="24" t="s">
        <v>94</v>
      </c>
      <c r="D30" s="251">
        <v>0</v>
      </c>
      <c r="E30" s="105">
        <v>0</v>
      </c>
      <c r="F30" s="266">
        <v>0</v>
      </c>
      <c r="G30" s="105">
        <v>0</v>
      </c>
      <c r="H30" s="251">
        <v>0</v>
      </c>
      <c r="I30" s="105">
        <v>0</v>
      </c>
      <c r="J30" s="251">
        <v>0</v>
      </c>
      <c r="K30" s="105">
        <v>0</v>
      </c>
      <c r="L30" s="251">
        <v>24</v>
      </c>
      <c r="M30" s="105">
        <v>9520</v>
      </c>
      <c r="N30" s="251">
        <v>69.599999999999994</v>
      </c>
      <c r="O30" s="105">
        <v>17299</v>
      </c>
    </row>
    <row r="31" spans="1:15" x14ac:dyDescent="0.25">
      <c r="A31" s="364"/>
      <c r="B31" s="364"/>
      <c r="C31" s="24" t="s">
        <v>38</v>
      </c>
      <c r="D31" s="251">
        <v>12.367000000000001</v>
      </c>
      <c r="E31" s="105">
        <v>192468</v>
      </c>
      <c r="F31" s="266">
        <v>103.937</v>
      </c>
      <c r="G31" s="105">
        <v>918280</v>
      </c>
      <c r="H31" s="251">
        <v>45.752000000000002</v>
      </c>
      <c r="I31" s="105">
        <v>1890690</v>
      </c>
      <c r="J31" s="251">
        <v>49</v>
      </c>
      <c r="K31" s="105">
        <v>1886015</v>
      </c>
      <c r="L31" s="251">
        <v>8.06</v>
      </c>
      <c r="M31" s="105">
        <v>333391</v>
      </c>
      <c r="N31" s="251">
        <v>32.052</v>
      </c>
      <c r="O31" s="105">
        <v>994909</v>
      </c>
    </row>
    <row r="32" spans="1:15" x14ac:dyDescent="0.25">
      <c r="A32" s="364"/>
      <c r="B32" s="364"/>
      <c r="C32" s="24" t="s">
        <v>5</v>
      </c>
      <c r="D32" s="251">
        <v>220</v>
      </c>
      <c r="E32" s="105">
        <v>691814</v>
      </c>
      <c r="F32" s="266">
        <v>245.22499999999999</v>
      </c>
      <c r="G32" s="105">
        <v>1238839</v>
      </c>
      <c r="H32" s="251">
        <v>245.375</v>
      </c>
      <c r="I32" s="105">
        <v>1645859</v>
      </c>
      <c r="J32" s="251">
        <v>238.4</v>
      </c>
      <c r="K32" s="105">
        <v>1457506</v>
      </c>
      <c r="L32" s="251">
        <v>198</v>
      </c>
      <c r="M32" s="105">
        <v>1216092</v>
      </c>
      <c r="N32" s="251">
        <v>218.7</v>
      </c>
      <c r="O32" s="105">
        <v>1386425</v>
      </c>
    </row>
    <row r="33" spans="1:15" x14ac:dyDescent="0.25">
      <c r="A33" s="364"/>
      <c r="B33" s="364"/>
      <c r="C33" s="24" t="s">
        <v>11</v>
      </c>
      <c r="D33" s="251">
        <v>13.005000000000001</v>
      </c>
      <c r="E33" s="105">
        <v>40680</v>
      </c>
      <c r="F33" s="266">
        <v>5.01</v>
      </c>
      <c r="G33" s="105">
        <v>15747</v>
      </c>
      <c r="H33" s="251">
        <v>100.02</v>
      </c>
      <c r="I33" s="105">
        <v>69840</v>
      </c>
      <c r="J33" s="251">
        <v>64.94</v>
      </c>
      <c r="K33" s="105">
        <v>46598</v>
      </c>
      <c r="L33" s="251">
        <v>105.77300000000001</v>
      </c>
      <c r="M33" s="105">
        <v>79212</v>
      </c>
      <c r="N33" s="251">
        <v>40</v>
      </c>
      <c r="O33" s="105">
        <v>60241</v>
      </c>
    </row>
    <row r="34" spans="1:15" x14ac:dyDescent="0.25">
      <c r="A34" s="364"/>
      <c r="B34" s="364"/>
      <c r="C34" s="24" t="s">
        <v>37</v>
      </c>
      <c r="D34" s="251">
        <v>1250.297</v>
      </c>
      <c r="E34" s="105">
        <v>1081056</v>
      </c>
      <c r="F34" s="266">
        <v>3263.625</v>
      </c>
      <c r="G34" s="105">
        <v>3111967</v>
      </c>
      <c r="H34" s="251">
        <v>3754.7</v>
      </c>
      <c r="I34" s="105">
        <v>2848199</v>
      </c>
      <c r="J34" s="251">
        <v>4010.125</v>
      </c>
      <c r="K34" s="105">
        <v>2583313</v>
      </c>
      <c r="L34" s="251">
        <v>4292.7</v>
      </c>
      <c r="M34" s="105">
        <v>3309488</v>
      </c>
      <c r="N34" s="251">
        <v>3133.25</v>
      </c>
      <c r="O34" s="105">
        <v>2207913</v>
      </c>
    </row>
    <row r="35" spans="1:15" x14ac:dyDescent="0.25">
      <c r="A35" s="364"/>
      <c r="B35" s="364"/>
      <c r="C35" s="24" t="s">
        <v>46</v>
      </c>
      <c r="D35" s="251">
        <v>0</v>
      </c>
      <c r="E35" s="105">
        <v>0</v>
      </c>
      <c r="F35" s="266">
        <v>0</v>
      </c>
      <c r="G35" s="105">
        <v>0</v>
      </c>
      <c r="H35" s="251">
        <v>2</v>
      </c>
      <c r="I35" s="105">
        <v>22023</v>
      </c>
      <c r="J35" s="251">
        <v>3.6</v>
      </c>
      <c r="K35" s="105">
        <v>30299</v>
      </c>
      <c r="L35" s="251">
        <v>3.6</v>
      </c>
      <c r="M35" s="105">
        <v>30173</v>
      </c>
      <c r="N35" s="251">
        <v>1</v>
      </c>
      <c r="O35" s="105">
        <v>11207</v>
      </c>
    </row>
    <row r="36" spans="1:15" s="163" customFormat="1" x14ac:dyDescent="0.25">
      <c r="A36" s="364"/>
      <c r="B36" s="364"/>
      <c r="C36" s="24" t="s">
        <v>51</v>
      </c>
      <c r="D36" s="251"/>
      <c r="E36" s="105"/>
      <c r="F36" s="266"/>
      <c r="G36" s="105"/>
      <c r="H36" s="251"/>
      <c r="I36" s="105"/>
      <c r="J36" s="251"/>
      <c r="K36" s="105"/>
      <c r="L36" s="251"/>
      <c r="M36" s="105"/>
      <c r="N36" s="251">
        <v>6.75</v>
      </c>
      <c r="O36" s="105">
        <v>3952</v>
      </c>
    </row>
    <row r="37" spans="1:15" s="163" customFormat="1" x14ac:dyDescent="0.25">
      <c r="A37" s="364"/>
      <c r="B37" s="364"/>
      <c r="C37" s="24" t="s">
        <v>48</v>
      </c>
      <c r="D37" s="251">
        <v>0</v>
      </c>
      <c r="E37" s="105">
        <v>0</v>
      </c>
      <c r="F37" s="266">
        <v>0</v>
      </c>
      <c r="G37" s="105">
        <v>0</v>
      </c>
      <c r="H37" s="251">
        <v>0</v>
      </c>
      <c r="I37" s="105">
        <v>0</v>
      </c>
      <c r="J37" s="251">
        <v>0</v>
      </c>
      <c r="K37" s="105">
        <v>0</v>
      </c>
      <c r="L37" s="251">
        <v>4.55</v>
      </c>
      <c r="M37" s="105">
        <v>43216</v>
      </c>
      <c r="N37" s="251"/>
      <c r="O37" s="105"/>
    </row>
    <row r="38" spans="1:15" x14ac:dyDescent="0.25">
      <c r="A38" s="364"/>
      <c r="B38" s="364"/>
      <c r="C38" s="24" t="s">
        <v>24</v>
      </c>
      <c r="D38" s="251">
        <v>90.513000000000005</v>
      </c>
      <c r="E38" s="105">
        <v>542304</v>
      </c>
      <c r="F38" s="266">
        <v>80.923000000000002</v>
      </c>
      <c r="G38" s="105">
        <v>484631</v>
      </c>
      <c r="H38" s="251">
        <v>57.78</v>
      </c>
      <c r="I38" s="105">
        <v>404942</v>
      </c>
      <c r="J38" s="251">
        <v>1183.9549999999999</v>
      </c>
      <c r="K38" s="105">
        <v>1117640</v>
      </c>
      <c r="L38" s="251">
        <v>141.34199999999998</v>
      </c>
      <c r="M38" s="105">
        <v>838584</v>
      </c>
      <c r="N38" s="251">
        <v>964.60199999999998</v>
      </c>
      <c r="O38" s="105">
        <v>1177177</v>
      </c>
    </row>
    <row r="39" spans="1:15" s="163" customFormat="1" x14ac:dyDescent="0.25">
      <c r="A39" s="364"/>
      <c r="B39" s="364"/>
      <c r="C39" s="24" t="s">
        <v>52</v>
      </c>
      <c r="D39" s="251">
        <v>0</v>
      </c>
      <c r="E39" s="105">
        <v>0</v>
      </c>
      <c r="F39" s="266">
        <v>0</v>
      </c>
      <c r="G39" s="105">
        <v>0</v>
      </c>
      <c r="H39" s="251">
        <v>0</v>
      </c>
      <c r="I39" s="105">
        <v>0</v>
      </c>
      <c r="J39" s="251">
        <v>42</v>
      </c>
      <c r="K39" s="105">
        <v>14065</v>
      </c>
      <c r="L39" s="251">
        <v>0</v>
      </c>
      <c r="M39" s="105">
        <v>0</v>
      </c>
      <c r="N39" s="251">
        <v>914.87</v>
      </c>
      <c r="O39" s="105">
        <v>373544</v>
      </c>
    </row>
    <row r="40" spans="1:15" s="163" customFormat="1" x14ac:dyDescent="0.25">
      <c r="A40" s="364"/>
      <c r="B40" s="364"/>
      <c r="C40" s="24" t="s">
        <v>146</v>
      </c>
      <c r="D40" s="251">
        <v>0</v>
      </c>
      <c r="E40" s="105">
        <v>0</v>
      </c>
      <c r="F40" s="266">
        <v>4</v>
      </c>
      <c r="G40" s="105">
        <v>59768</v>
      </c>
      <c r="H40" s="251">
        <v>2</v>
      </c>
      <c r="I40" s="105">
        <v>16250</v>
      </c>
      <c r="J40" s="251">
        <v>0</v>
      </c>
      <c r="K40" s="105">
        <v>0</v>
      </c>
      <c r="L40" s="251">
        <v>0</v>
      </c>
      <c r="M40" s="105">
        <v>0</v>
      </c>
      <c r="N40" s="251"/>
      <c r="O40" s="105"/>
    </row>
    <row r="41" spans="1:15" x14ac:dyDescent="0.25">
      <c r="A41" s="364"/>
      <c r="B41" s="364"/>
      <c r="C41" s="24" t="s">
        <v>147</v>
      </c>
      <c r="D41" s="251">
        <v>490.57</v>
      </c>
      <c r="E41" s="105">
        <v>260394</v>
      </c>
      <c r="F41" s="266">
        <v>211.88</v>
      </c>
      <c r="G41" s="105">
        <v>89226</v>
      </c>
      <c r="H41" s="251">
        <v>0</v>
      </c>
      <c r="I41" s="105">
        <v>0</v>
      </c>
      <c r="J41" s="251">
        <v>5689.6790000000001</v>
      </c>
      <c r="K41" s="105">
        <v>1253596</v>
      </c>
      <c r="L41" s="251">
        <v>2399.7600000000002</v>
      </c>
      <c r="M41" s="105">
        <v>843960</v>
      </c>
      <c r="N41" s="251">
        <v>1962.68</v>
      </c>
      <c r="O41" s="105">
        <v>1447522</v>
      </c>
    </row>
    <row r="42" spans="1:15" x14ac:dyDescent="0.25">
      <c r="A42" s="364"/>
      <c r="B42" s="364"/>
      <c r="C42" s="24" t="s">
        <v>98</v>
      </c>
      <c r="D42" s="251"/>
      <c r="E42" s="105">
        <v>0</v>
      </c>
      <c r="F42" s="266">
        <v>0</v>
      </c>
      <c r="G42" s="105">
        <v>0</v>
      </c>
      <c r="H42" s="251">
        <v>0</v>
      </c>
      <c r="I42" s="105">
        <v>0</v>
      </c>
      <c r="J42" s="251">
        <v>0.1</v>
      </c>
      <c r="K42" s="105">
        <v>1160</v>
      </c>
      <c r="L42" s="251">
        <v>25.5</v>
      </c>
      <c r="M42" s="105">
        <v>36215</v>
      </c>
      <c r="N42" s="251">
        <v>0.74</v>
      </c>
      <c r="O42" s="105">
        <v>18558</v>
      </c>
    </row>
    <row r="43" spans="1:15" s="163" customFormat="1" x14ac:dyDescent="0.25">
      <c r="A43" s="364"/>
      <c r="B43" s="364"/>
      <c r="C43" s="24" t="s">
        <v>143</v>
      </c>
      <c r="D43" s="251">
        <v>20</v>
      </c>
      <c r="E43" s="105">
        <v>51780</v>
      </c>
      <c r="F43" s="266">
        <v>0</v>
      </c>
      <c r="G43" s="105">
        <v>0</v>
      </c>
      <c r="H43" s="251">
        <v>63</v>
      </c>
      <c r="I43" s="105">
        <v>152897</v>
      </c>
      <c r="J43" s="251">
        <v>79.5</v>
      </c>
      <c r="K43" s="105">
        <v>235954</v>
      </c>
      <c r="L43" s="251">
        <v>29</v>
      </c>
      <c r="M43" s="105">
        <v>111431</v>
      </c>
      <c r="N43" s="251">
        <v>43</v>
      </c>
      <c r="O43" s="105">
        <v>171883</v>
      </c>
    </row>
    <row r="44" spans="1:15" x14ac:dyDescent="0.25">
      <c r="A44" s="364"/>
      <c r="B44" s="364"/>
      <c r="C44" s="24" t="s">
        <v>32</v>
      </c>
      <c r="D44" s="270">
        <v>0</v>
      </c>
      <c r="E44" s="105">
        <v>0</v>
      </c>
      <c r="F44" s="266">
        <v>65.682000000000002</v>
      </c>
      <c r="G44" s="105">
        <v>624736</v>
      </c>
      <c r="H44" s="251">
        <v>36.511000000000003</v>
      </c>
      <c r="I44" s="105">
        <v>734719</v>
      </c>
      <c r="J44" s="251">
        <v>70.537999999999997</v>
      </c>
      <c r="K44" s="105">
        <v>776437</v>
      </c>
      <c r="L44" s="251">
        <v>113.15899999999999</v>
      </c>
      <c r="M44" s="105">
        <v>1065522</v>
      </c>
      <c r="N44" s="251">
        <v>135.488</v>
      </c>
      <c r="O44" s="105">
        <v>1160536</v>
      </c>
    </row>
    <row r="45" spans="1:15" s="163" customFormat="1" x14ac:dyDescent="0.25">
      <c r="A45" s="364"/>
      <c r="B45" s="364"/>
      <c r="C45" s="24" t="s">
        <v>71</v>
      </c>
      <c r="D45" s="251">
        <v>16</v>
      </c>
      <c r="E45" s="105">
        <v>19200</v>
      </c>
      <c r="F45" s="266">
        <v>0</v>
      </c>
      <c r="G45" s="105">
        <v>0</v>
      </c>
      <c r="H45" s="251">
        <v>0</v>
      </c>
      <c r="I45" s="105">
        <v>0</v>
      </c>
      <c r="J45" s="251">
        <v>0</v>
      </c>
      <c r="K45" s="105">
        <v>0</v>
      </c>
      <c r="L45" s="251">
        <v>0</v>
      </c>
      <c r="M45" s="105">
        <v>0</v>
      </c>
      <c r="N45" s="251"/>
      <c r="O45" s="105"/>
    </row>
    <row r="46" spans="1:15" s="163" customFormat="1" x14ac:dyDescent="0.25">
      <c r="A46" s="364"/>
      <c r="B46" s="364"/>
      <c r="C46" s="24" t="s">
        <v>100</v>
      </c>
      <c r="D46" s="251">
        <v>0</v>
      </c>
      <c r="E46" s="105">
        <v>0</v>
      </c>
      <c r="F46" s="266">
        <v>0</v>
      </c>
      <c r="G46" s="105">
        <v>0</v>
      </c>
      <c r="H46" s="251">
        <v>343.90600000000001</v>
      </c>
      <c r="I46" s="105">
        <v>174166</v>
      </c>
      <c r="J46" s="251">
        <v>1482.9549999999999</v>
      </c>
      <c r="K46" s="105">
        <v>544013</v>
      </c>
      <c r="L46" s="251">
        <v>572.84900000000005</v>
      </c>
      <c r="M46" s="105">
        <v>191649</v>
      </c>
      <c r="N46" s="251">
        <v>955.649</v>
      </c>
      <c r="O46" s="105">
        <v>384575</v>
      </c>
    </row>
    <row r="47" spans="1:15" s="163" customFormat="1" x14ac:dyDescent="0.25">
      <c r="A47" s="364"/>
      <c r="B47" s="364"/>
      <c r="C47" s="24" t="s">
        <v>49</v>
      </c>
      <c r="D47" s="251">
        <v>0</v>
      </c>
      <c r="E47" s="105">
        <v>0</v>
      </c>
      <c r="F47" s="266">
        <v>0</v>
      </c>
      <c r="G47" s="105">
        <v>0</v>
      </c>
      <c r="H47" s="251">
        <v>0</v>
      </c>
      <c r="I47" s="105">
        <v>0</v>
      </c>
      <c r="J47" s="251">
        <v>0</v>
      </c>
      <c r="K47" s="105">
        <v>0</v>
      </c>
      <c r="L47" s="251">
        <v>54</v>
      </c>
      <c r="M47" s="105">
        <v>11088</v>
      </c>
      <c r="N47" s="251">
        <v>1098.06</v>
      </c>
      <c r="O47" s="105">
        <v>267398</v>
      </c>
    </row>
    <row r="48" spans="1:15" x14ac:dyDescent="0.25">
      <c r="A48" s="364"/>
      <c r="B48" s="364"/>
      <c r="C48" s="24" t="s">
        <v>86</v>
      </c>
      <c r="D48" s="251">
        <v>653.41800000000001</v>
      </c>
      <c r="E48" s="105">
        <v>319409</v>
      </c>
      <c r="F48" s="266">
        <v>264</v>
      </c>
      <c r="G48" s="105">
        <v>94814</v>
      </c>
      <c r="H48" s="251">
        <v>816.76400000000001</v>
      </c>
      <c r="I48" s="105">
        <v>294470</v>
      </c>
      <c r="J48" s="251">
        <v>845.154</v>
      </c>
      <c r="K48" s="105">
        <v>242708</v>
      </c>
      <c r="L48" s="251">
        <v>2018.779</v>
      </c>
      <c r="M48" s="105">
        <v>688702</v>
      </c>
      <c r="N48" s="251">
        <v>1362.5</v>
      </c>
      <c r="O48" s="105">
        <v>600699</v>
      </c>
    </row>
    <row r="49" spans="1:15" x14ac:dyDescent="0.25">
      <c r="A49" s="364"/>
      <c r="B49" s="364"/>
      <c r="C49" s="24" t="s">
        <v>20</v>
      </c>
      <c r="D49" s="251">
        <v>24.539000000000001</v>
      </c>
      <c r="E49" s="105">
        <v>177420</v>
      </c>
      <c r="F49" s="266">
        <v>111.527</v>
      </c>
      <c r="G49" s="105">
        <v>402269</v>
      </c>
      <c r="H49" s="251">
        <v>37.786000000000001</v>
      </c>
      <c r="I49" s="105">
        <v>303314</v>
      </c>
      <c r="J49" s="251">
        <v>51.715000000000003</v>
      </c>
      <c r="K49" s="105">
        <v>306391</v>
      </c>
      <c r="L49" s="251">
        <v>21.632000000000001</v>
      </c>
      <c r="M49" s="105">
        <v>394753</v>
      </c>
      <c r="N49" s="251">
        <v>27.947000000000003</v>
      </c>
      <c r="O49" s="105">
        <v>369410</v>
      </c>
    </row>
    <row r="50" spans="1:15" ht="16.5" thickBot="1" x14ac:dyDescent="0.3">
      <c r="A50" s="362" t="s">
        <v>7</v>
      </c>
      <c r="B50" s="362"/>
      <c r="C50" s="363"/>
      <c r="D50" s="252">
        <f t="shared" ref="D50:K50" si="0">SUM(D4:D49)</f>
        <v>40796.20199999999</v>
      </c>
      <c r="E50" s="253">
        <f t="shared" si="0"/>
        <v>75855305</v>
      </c>
      <c r="F50" s="269">
        <f t="shared" si="0"/>
        <v>42269.096000000005</v>
      </c>
      <c r="G50" s="253">
        <f t="shared" si="0"/>
        <v>82194428</v>
      </c>
      <c r="H50" s="252">
        <f t="shared" si="0"/>
        <v>40676.627</v>
      </c>
      <c r="I50" s="253">
        <f t="shared" si="0"/>
        <v>75323273</v>
      </c>
      <c r="J50" s="252">
        <f t="shared" si="0"/>
        <v>54060.44200000001</v>
      </c>
      <c r="K50" s="253">
        <f t="shared" si="0"/>
        <v>80063960</v>
      </c>
      <c r="L50" s="252">
        <f>SUM(L4:L49)</f>
        <v>55535.714999999989</v>
      </c>
      <c r="M50" s="253">
        <f>SUM(M4:M49)</f>
        <v>87336854</v>
      </c>
      <c r="N50" s="252">
        <f>SUM(N4:N49)</f>
        <v>52885.583999999988</v>
      </c>
      <c r="O50" s="253">
        <f>SUM(O4:O49)</f>
        <v>90525882</v>
      </c>
    </row>
    <row r="51" spans="1:15" x14ac:dyDescent="0.25">
      <c r="C51" s="97"/>
    </row>
    <row r="52" spans="1:15" x14ac:dyDescent="0.25">
      <c r="C52" s="97"/>
    </row>
  </sheetData>
  <mergeCells count="11">
    <mergeCell ref="N2:O2"/>
    <mergeCell ref="A50:C50"/>
    <mergeCell ref="J2:K2"/>
    <mergeCell ref="L2:M2"/>
    <mergeCell ref="A1:M1"/>
    <mergeCell ref="B4:B49"/>
    <mergeCell ref="A4:A49"/>
    <mergeCell ref="A2:C2"/>
    <mergeCell ref="D2:E2"/>
    <mergeCell ref="F2:G2"/>
    <mergeCell ref="H2:I2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6"/>
  <sheetViews>
    <sheetView topLeftCell="C25" workbookViewId="0">
      <selection activeCell="W45" sqref="W45"/>
    </sheetView>
  </sheetViews>
  <sheetFormatPr defaultRowHeight="15" x14ac:dyDescent="0.25"/>
  <cols>
    <col min="1" max="1" width="8" style="172" customWidth="1"/>
    <col min="2" max="2" width="13" style="172" customWidth="1"/>
    <col min="3" max="3" width="18.42578125" style="172" customWidth="1"/>
    <col min="4" max="4" width="8.5703125" style="172" customWidth="1"/>
    <col min="5" max="5" width="9.140625" style="172" customWidth="1"/>
    <col min="6" max="6" width="7.7109375" style="172" customWidth="1"/>
    <col min="7" max="7" width="8.42578125" style="172" customWidth="1"/>
    <col min="8" max="8" width="7.7109375" style="172" customWidth="1"/>
    <col min="9" max="9" width="8.7109375" style="172" customWidth="1"/>
    <col min="10" max="10" width="8" style="193" customWidth="1"/>
    <col min="11" max="11" width="9.28515625" style="193" customWidth="1"/>
    <col min="12" max="16384" width="9.140625" style="172"/>
  </cols>
  <sheetData>
    <row r="1" spans="1:21" ht="16.5" thickBot="1" x14ac:dyDescent="0.3">
      <c r="A1" s="280" t="s">
        <v>68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  <c r="Q1" s="280"/>
      <c r="R1" s="280"/>
      <c r="S1" s="280"/>
      <c r="T1" s="280"/>
      <c r="U1" s="280"/>
    </row>
    <row r="2" spans="1:21" ht="15.75" customHeight="1" x14ac:dyDescent="0.25">
      <c r="A2" s="284"/>
      <c r="B2" s="284"/>
      <c r="C2" s="285"/>
      <c r="D2" s="282">
        <v>2010</v>
      </c>
      <c r="E2" s="288"/>
      <c r="F2" s="282">
        <v>2011</v>
      </c>
      <c r="G2" s="288"/>
      <c r="H2" s="282">
        <v>2012</v>
      </c>
      <c r="I2" s="288"/>
      <c r="J2" s="282">
        <v>2013</v>
      </c>
      <c r="K2" s="283"/>
      <c r="L2" s="282">
        <v>2014</v>
      </c>
      <c r="M2" s="288"/>
      <c r="N2" s="282">
        <v>2015</v>
      </c>
      <c r="O2" s="288"/>
      <c r="P2" s="282">
        <v>2016</v>
      </c>
      <c r="Q2" s="288"/>
      <c r="R2" s="282">
        <v>2017</v>
      </c>
      <c r="S2" s="288"/>
      <c r="T2" s="282">
        <v>2018</v>
      </c>
      <c r="U2" s="288"/>
    </row>
    <row r="3" spans="1:21" ht="42.75" x14ac:dyDescent="0.25">
      <c r="A3" s="173" t="s">
        <v>13</v>
      </c>
      <c r="B3" s="173" t="s">
        <v>14</v>
      </c>
      <c r="C3" s="174" t="s">
        <v>16</v>
      </c>
      <c r="D3" s="175" t="s">
        <v>0</v>
      </c>
      <c r="E3" s="176" t="s">
        <v>1</v>
      </c>
      <c r="F3" s="175" t="s">
        <v>0</v>
      </c>
      <c r="G3" s="176" t="s">
        <v>1</v>
      </c>
      <c r="H3" s="175" t="s">
        <v>0</v>
      </c>
      <c r="I3" s="176" t="s">
        <v>1</v>
      </c>
      <c r="J3" s="177" t="s">
        <v>0</v>
      </c>
      <c r="K3" s="178" t="s">
        <v>1</v>
      </c>
      <c r="L3" s="177" t="s">
        <v>0</v>
      </c>
      <c r="M3" s="179" t="s">
        <v>1</v>
      </c>
      <c r="N3" s="177" t="s">
        <v>0</v>
      </c>
      <c r="O3" s="179" t="s">
        <v>1</v>
      </c>
      <c r="P3" s="177" t="s">
        <v>0</v>
      </c>
      <c r="Q3" s="179" t="s">
        <v>1</v>
      </c>
      <c r="R3" s="177" t="s">
        <v>0</v>
      </c>
      <c r="S3" s="179" t="s">
        <v>1</v>
      </c>
      <c r="T3" s="177" t="s">
        <v>0</v>
      </c>
      <c r="U3" s="179" t="s">
        <v>1</v>
      </c>
    </row>
    <row r="4" spans="1:21" x14ac:dyDescent="0.25">
      <c r="A4" s="286">
        <v>230910</v>
      </c>
      <c r="B4" s="287" t="s">
        <v>17</v>
      </c>
      <c r="C4" s="34" t="s">
        <v>8</v>
      </c>
      <c r="D4" s="37">
        <v>3239</v>
      </c>
      <c r="E4" s="180">
        <v>7013022</v>
      </c>
      <c r="F4" s="37">
        <v>4112</v>
      </c>
      <c r="G4" s="180">
        <v>9737470</v>
      </c>
      <c r="H4" s="37">
        <v>4496</v>
      </c>
      <c r="I4" s="23">
        <v>11029239</v>
      </c>
      <c r="J4" s="181">
        <v>5048.5389999999998</v>
      </c>
      <c r="K4" s="182">
        <v>12653145</v>
      </c>
      <c r="L4" s="181">
        <v>4684.5410000000002</v>
      </c>
      <c r="M4" s="183">
        <v>12923143</v>
      </c>
      <c r="N4" s="181">
        <v>5297.4690000000001</v>
      </c>
      <c r="O4" s="183">
        <v>12646856</v>
      </c>
      <c r="P4" s="181">
        <v>5746.15</v>
      </c>
      <c r="Q4" s="183">
        <v>10677839</v>
      </c>
      <c r="R4" s="181">
        <v>7238.49</v>
      </c>
      <c r="S4" s="183">
        <v>12335123</v>
      </c>
      <c r="T4" s="181">
        <v>6840.7110000000002</v>
      </c>
      <c r="U4" s="183">
        <v>13439957</v>
      </c>
    </row>
    <row r="5" spans="1:21" x14ac:dyDescent="0.25">
      <c r="A5" s="286"/>
      <c r="B5" s="287"/>
      <c r="C5" s="34" t="s">
        <v>3</v>
      </c>
      <c r="D5" s="37">
        <v>1539</v>
      </c>
      <c r="E5" s="180">
        <v>3897724</v>
      </c>
      <c r="F5" s="37">
        <v>2309</v>
      </c>
      <c r="G5" s="180">
        <v>5927013</v>
      </c>
      <c r="H5" s="37">
        <v>2266</v>
      </c>
      <c r="I5" s="23">
        <v>5908616</v>
      </c>
      <c r="J5" s="181">
        <v>1875.712</v>
      </c>
      <c r="K5" s="182">
        <v>5222196</v>
      </c>
      <c r="L5" s="181">
        <v>1782.7860000000001</v>
      </c>
      <c r="M5" s="183">
        <v>4752162</v>
      </c>
      <c r="N5" s="181">
        <v>1937.691</v>
      </c>
      <c r="O5" s="183">
        <v>5109072</v>
      </c>
      <c r="P5" s="181">
        <v>2158.884</v>
      </c>
      <c r="Q5" s="183">
        <v>5310637</v>
      </c>
      <c r="R5" s="181">
        <v>635.61500000000001</v>
      </c>
      <c r="S5" s="183">
        <v>1343956</v>
      </c>
      <c r="T5" s="181">
        <v>1409.865</v>
      </c>
      <c r="U5" s="183">
        <v>3259047</v>
      </c>
    </row>
    <row r="6" spans="1:21" x14ac:dyDescent="0.25">
      <c r="A6" s="286"/>
      <c r="B6" s="287"/>
      <c r="C6" s="34" t="s">
        <v>6</v>
      </c>
      <c r="D6" s="37">
        <v>331</v>
      </c>
      <c r="E6" s="180">
        <v>703693</v>
      </c>
      <c r="F6" s="37">
        <v>379</v>
      </c>
      <c r="G6" s="180">
        <v>975577</v>
      </c>
      <c r="H6" s="37">
        <v>474</v>
      </c>
      <c r="I6" s="23">
        <v>921076</v>
      </c>
      <c r="J6" s="181">
        <v>989.48299999999995</v>
      </c>
      <c r="K6" s="182">
        <v>1607651</v>
      </c>
      <c r="L6" s="181">
        <v>1120.4970000000001</v>
      </c>
      <c r="M6" s="183">
        <v>1874377</v>
      </c>
      <c r="N6" s="181">
        <v>1223.028</v>
      </c>
      <c r="O6" s="183">
        <v>1921636</v>
      </c>
      <c r="P6" s="181">
        <v>1035.9359999999999</v>
      </c>
      <c r="Q6" s="183">
        <v>1968835</v>
      </c>
      <c r="R6" s="181">
        <v>981.58299999999997</v>
      </c>
      <c r="S6" s="183">
        <v>2374904</v>
      </c>
      <c r="T6" s="181">
        <v>1129.3030000000001</v>
      </c>
      <c r="U6" s="183">
        <v>2915270</v>
      </c>
    </row>
    <row r="7" spans="1:21" x14ac:dyDescent="0.25">
      <c r="A7" s="286"/>
      <c r="B7" s="287"/>
      <c r="C7" s="34" t="s">
        <v>18</v>
      </c>
      <c r="D7" s="37">
        <v>2458</v>
      </c>
      <c r="E7" s="180">
        <v>2082106</v>
      </c>
      <c r="F7" s="37">
        <v>2882</v>
      </c>
      <c r="G7" s="180">
        <v>2536670</v>
      </c>
      <c r="H7" s="37">
        <v>2515</v>
      </c>
      <c r="I7" s="23">
        <v>2805242</v>
      </c>
      <c r="J7" s="181">
        <v>3122.7530000000002</v>
      </c>
      <c r="K7" s="182">
        <v>3819127</v>
      </c>
      <c r="L7" s="181">
        <v>3880.2150000000001</v>
      </c>
      <c r="M7" s="183">
        <v>4933995</v>
      </c>
      <c r="N7" s="181">
        <v>6185.2969999999996</v>
      </c>
      <c r="O7" s="183">
        <v>6705553</v>
      </c>
      <c r="P7" s="181">
        <v>5490.6440000000002</v>
      </c>
      <c r="Q7" s="183">
        <v>6064837</v>
      </c>
      <c r="R7" s="181">
        <v>5481.0940000000001</v>
      </c>
      <c r="S7" s="183">
        <v>6541366</v>
      </c>
      <c r="T7" s="181">
        <v>4475.3050000000003</v>
      </c>
      <c r="U7" s="183">
        <v>6466214</v>
      </c>
    </row>
    <row r="8" spans="1:21" x14ac:dyDescent="0.25">
      <c r="A8" s="286"/>
      <c r="B8" s="287"/>
      <c r="C8" s="34" t="s">
        <v>10</v>
      </c>
      <c r="D8" s="37">
        <v>104</v>
      </c>
      <c r="E8" s="180">
        <v>221474</v>
      </c>
      <c r="F8" s="37">
        <v>247</v>
      </c>
      <c r="G8" s="180">
        <v>441537</v>
      </c>
      <c r="H8" s="37">
        <v>17</v>
      </c>
      <c r="I8" s="23">
        <v>63335</v>
      </c>
      <c r="J8" s="181">
        <v>348.81400000000002</v>
      </c>
      <c r="K8" s="182">
        <v>718521</v>
      </c>
      <c r="L8" s="181">
        <v>303.91800000000001</v>
      </c>
      <c r="M8" s="183">
        <v>549323</v>
      </c>
      <c r="N8" s="181">
        <v>699.74300000000005</v>
      </c>
      <c r="O8" s="183">
        <v>901357</v>
      </c>
      <c r="P8" s="181">
        <v>938.93799999999999</v>
      </c>
      <c r="Q8" s="183">
        <v>1232812</v>
      </c>
      <c r="R8" s="181">
        <v>1444.788</v>
      </c>
      <c r="S8" s="183">
        <v>1634103</v>
      </c>
      <c r="T8" s="181">
        <v>1746.127</v>
      </c>
      <c r="U8" s="183">
        <v>2276842</v>
      </c>
    </row>
    <row r="9" spans="1:21" x14ac:dyDescent="0.25">
      <c r="A9" s="286"/>
      <c r="B9" s="287"/>
      <c r="C9" s="34" t="s">
        <v>114</v>
      </c>
      <c r="D9" s="37"/>
      <c r="E9" s="180"/>
      <c r="F9" s="37"/>
      <c r="G9" s="180"/>
      <c r="H9" s="37"/>
      <c r="I9" s="23"/>
      <c r="J9" s="181"/>
      <c r="K9" s="182"/>
      <c r="L9" s="181"/>
      <c r="M9" s="183"/>
      <c r="N9" s="181">
        <v>1.895</v>
      </c>
      <c r="O9" s="183">
        <v>30678</v>
      </c>
      <c r="P9" s="181">
        <v>24.649000000000001</v>
      </c>
      <c r="Q9" s="183">
        <v>103271</v>
      </c>
      <c r="R9" s="181">
        <v>310.35599999999999</v>
      </c>
      <c r="S9" s="183">
        <v>200624</v>
      </c>
      <c r="T9" s="181">
        <v>69.936999999999998</v>
      </c>
      <c r="U9" s="183">
        <v>186512</v>
      </c>
    </row>
    <row r="10" spans="1:21" x14ac:dyDescent="0.25">
      <c r="A10" s="286"/>
      <c r="B10" s="287"/>
      <c r="C10" s="34" t="s">
        <v>19</v>
      </c>
      <c r="D10" s="37">
        <v>1650</v>
      </c>
      <c r="E10" s="180">
        <v>1387762</v>
      </c>
      <c r="F10" s="37">
        <v>728</v>
      </c>
      <c r="G10" s="180">
        <v>758133</v>
      </c>
      <c r="H10" s="37">
        <v>312</v>
      </c>
      <c r="I10" s="23">
        <v>374099</v>
      </c>
      <c r="J10" s="181">
        <v>31.568999999999999</v>
      </c>
      <c r="K10" s="182">
        <v>74050</v>
      </c>
      <c r="L10" s="181">
        <v>14.016</v>
      </c>
      <c r="M10" s="183">
        <v>43218</v>
      </c>
      <c r="N10" s="181"/>
      <c r="O10" s="183"/>
      <c r="P10" s="181">
        <v>6.9820000000000002</v>
      </c>
      <c r="Q10" s="183">
        <v>33062</v>
      </c>
      <c r="R10" s="181">
        <v>9.8949999999999996</v>
      </c>
      <c r="S10" s="183">
        <v>92515</v>
      </c>
      <c r="T10" s="181">
        <v>0</v>
      </c>
      <c r="U10" s="183">
        <v>0</v>
      </c>
    </row>
    <row r="11" spans="1:21" x14ac:dyDescent="0.25">
      <c r="A11" s="286"/>
      <c r="B11" s="287"/>
      <c r="C11" s="34" t="s">
        <v>20</v>
      </c>
      <c r="D11" s="37">
        <v>171</v>
      </c>
      <c r="E11" s="180">
        <v>105799</v>
      </c>
      <c r="F11" s="38">
        <v>0</v>
      </c>
      <c r="G11" s="184">
        <v>0</v>
      </c>
      <c r="H11" s="37">
        <v>20</v>
      </c>
      <c r="I11" s="23">
        <v>11987</v>
      </c>
      <c r="J11" s="181">
        <v>0.56000000000000005</v>
      </c>
      <c r="K11" s="182">
        <v>522</v>
      </c>
      <c r="L11" s="181">
        <v>45.18</v>
      </c>
      <c r="M11" s="183">
        <v>35082</v>
      </c>
      <c r="N11" s="181"/>
      <c r="O11" s="183"/>
      <c r="P11" s="181"/>
      <c r="Q11" s="183"/>
      <c r="R11" s="181">
        <v>47.92</v>
      </c>
      <c r="S11" s="183">
        <v>30631</v>
      </c>
      <c r="T11" s="181">
        <v>0</v>
      </c>
      <c r="U11" s="183">
        <v>0</v>
      </c>
    </row>
    <row r="12" spans="1:21" x14ac:dyDescent="0.25">
      <c r="A12" s="286"/>
      <c r="B12" s="287"/>
      <c r="C12" s="34" t="s">
        <v>21</v>
      </c>
      <c r="D12" s="37">
        <v>2054</v>
      </c>
      <c r="E12" s="180">
        <v>1385490</v>
      </c>
      <c r="F12" s="37">
        <v>1551</v>
      </c>
      <c r="G12" s="180">
        <v>1054034</v>
      </c>
      <c r="H12" s="37">
        <v>2481</v>
      </c>
      <c r="I12" s="23">
        <v>1872723</v>
      </c>
      <c r="J12" s="181">
        <v>1534.338</v>
      </c>
      <c r="K12" s="182">
        <v>1324220</v>
      </c>
      <c r="L12" s="181">
        <v>939.87800000000004</v>
      </c>
      <c r="M12" s="183">
        <v>1081315</v>
      </c>
      <c r="N12" s="181">
        <v>738.62099999999998</v>
      </c>
      <c r="O12" s="183">
        <v>1039935</v>
      </c>
      <c r="P12" s="181">
        <v>847.67200000000003</v>
      </c>
      <c r="Q12" s="183">
        <v>1946932</v>
      </c>
      <c r="R12" s="181">
        <v>1038.155</v>
      </c>
      <c r="S12" s="183">
        <v>2477869</v>
      </c>
      <c r="T12" s="181">
        <v>763.06</v>
      </c>
      <c r="U12" s="183">
        <v>2052006</v>
      </c>
    </row>
    <row r="13" spans="1:21" x14ac:dyDescent="0.25">
      <c r="A13" s="286"/>
      <c r="B13" s="287"/>
      <c r="C13" s="34" t="s">
        <v>22</v>
      </c>
      <c r="D13" s="38">
        <v>0.54</v>
      </c>
      <c r="E13" s="180">
        <v>2010</v>
      </c>
      <c r="F13" s="37">
        <v>14</v>
      </c>
      <c r="G13" s="180">
        <v>82575</v>
      </c>
      <c r="H13" s="37">
        <v>6</v>
      </c>
      <c r="I13" s="23">
        <v>31922</v>
      </c>
      <c r="J13" s="181">
        <v>17.869</v>
      </c>
      <c r="K13" s="182">
        <v>21983</v>
      </c>
      <c r="L13" s="181">
        <v>8.3379999999999992</v>
      </c>
      <c r="M13" s="183">
        <v>35120</v>
      </c>
      <c r="N13" s="181"/>
      <c r="O13" s="183"/>
      <c r="P13" s="181">
        <v>0.16200000000000001</v>
      </c>
      <c r="Q13" s="183">
        <v>3530</v>
      </c>
      <c r="R13" s="181">
        <v>70.257999999999996</v>
      </c>
      <c r="S13" s="183">
        <v>200001</v>
      </c>
      <c r="T13" s="181">
        <v>88.013999999999996</v>
      </c>
      <c r="U13" s="183">
        <v>244994</v>
      </c>
    </row>
    <row r="14" spans="1:21" x14ac:dyDescent="0.25">
      <c r="A14" s="286"/>
      <c r="B14" s="287"/>
      <c r="C14" s="34" t="s">
        <v>51</v>
      </c>
      <c r="D14" s="38">
        <v>0</v>
      </c>
      <c r="E14" s="180">
        <v>0</v>
      </c>
      <c r="F14" s="37">
        <v>0</v>
      </c>
      <c r="G14" s="180">
        <v>0</v>
      </c>
      <c r="H14" s="37">
        <v>0</v>
      </c>
      <c r="I14" s="23">
        <v>0</v>
      </c>
      <c r="J14" s="181">
        <v>31.538</v>
      </c>
      <c r="K14" s="182">
        <v>56017</v>
      </c>
      <c r="L14" s="181"/>
      <c r="M14" s="183"/>
      <c r="N14" s="181"/>
      <c r="O14" s="183"/>
      <c r="P14" s="181"/>
      <c r="Q14" s="183"/>
      <c r="R14" s="181"/>
      <c r="S14" s="183"/>
      <c r="T14" s="181">
        <v>0</v>
      </c>
      <c r="U14" s="183">
        <v>0</v>
      </c>
    </row>
    <row r="15" spans="1:21" x14ac:dyDescent="0.25">
      <c r="A15" s="286"/>
      <c r="B15" s="287"/>
      <c r="C15" s="34" t="s">
        <v>52</v>
      </c>
      <c r="D15" s="37">
        <v>0</v>
      </c>
      <c r="E15" s="41">
        <v>0</v>
      </c>
      <c r="F15" s="37">
        <v>0</v>
      </c>
      <c r="G15" s="41">
        <v>0</v>
      </c>
      <c r="H15" s="37">
        <v>99</v>
      </c>
      <c r="I15" s="23">
        <v>68791</v>
      </c>
      <c r="J15" s="181"/>
      <c r="K15" s="182"/>
      <c r="L15" s="181"/>
      <c r="M15" s="183"/>
      <c r="N15" s="181"/>
      <c r="O15" s="183"/>
      <c r="P15" s="181"/>
      <c r="Q15" s="183"/>
      <c r="R15" s="181"/>
      <c r="S15" s="183"/>
      <c r="T15" s="181">
        <v>0</v>
      </c>
      <c r="U15" s="183">
        <v>0</v>
      </c>
    </row>
    <row r="16" spans="1:21" x14ac:dyDescent="0.25">
      <c r="A16" s="286"/>
      <c r="B16" s="287"/>
      <c r="C16" s="34" t="s">
        <v>69</v>
      </c>
      <c r="D16" s="37">
        <v>0</v>
      </c>
      <c r="E16" s="41">
        <v>0</v>
      </c>
      <c r="F16" s="37">
        <v>0</v>
      </c>
      <c r="G16" s="41">
        <v>0</v>
      </c>
      <c r="H16" s="37">
        <v>7</v>
      </c>
      <c r="I16" s="23">
        <v>3110</v>
      </c>
      <c r="J16" s="181">
        <v>26.484000000000002</v>
      </c>
      <c r="K16" s="182">
        <v>34199</v>
      </c>
      <c r="L16" s="181"/>
      <c r="M16" s="183"/>
      <c r="N16" s="181">
        <v>23.001999999999999</v>
      </c>
      <c r="O16" s="183">
        <v>18292</v>
      </c>
      <c r="P16" s="181">
        <v>64.62</v>
      </c>
      <c r="Q16" s="183">
        <v>47264</v>
      </c>
      <c r="R16" s="181"/>
      <c r="S16" s="183"/>
      <c r="T16" s="181">
        <v>0</v>
      </c>
      <c r="U16" s="183">
        <v>0</v>
      </c>
    </row>
    <row r="17" spans="1:21" x14ac:dyDescent="0.25">
      <c r="A17" s="286"/>
      <c r="B17" s="287"/>
      <c r="C17" s="34" t="s">
        <v>56</v>
      </c>
      <c r="D17" s="37"/>
      <c r="E17" s="41"/>
      <c r="F17" s="37"/>
      <c r="G17" s="41"/>
      <c r="H17" s="37"/>
      <c r="I17" s="23"/>
      <c r="J17" s="181"/>
      <c r="K17" s="182"/>
      <c r="L17" s="181"/>
      <c r="M17" s="183"/>
      <c r="N17" s="181">
        <v>293.7</v>
      </c>
      <c r="O17" s="183">
        <v>855084</v>
      </c>
      <c r="P17" s="181">
        <v>135.505</v>
      </c>
      <c r="Q17" s="183">
        <v>392593</v>
      </c>
      <c r="R17" s="181">
        <v>151.83500000000001</v>
      </c>
      <c r="S17" s="183">
        <v>488834</v>
      </c>
      <c r="T17" s="181">
        <v>53.173999999999999</v>
      </c>
      <c r="U17" s="183">
        <v>122687</v>
      </c>
    </row>
    <row r="18" spans="1:21" x14ac:dyDescent="0.25">
      <c r="A18" s="286"/>
      <c r="B18" s="287"/>
      <c r="C18" s="34" t="s">
        <v>4</v>
      </c>
      <c r="D18" s="37">
        <v>19</v>
      </c>
      <c r="E18" s="180">
        <v>110356</v>
      </c>
      <c r="F18" s="37">
        <v>56</v>
      </c>
      <c r="G18" s="180">
        <v>392034</v>
      </c>
      <c r="H18" s="37">
        <v>0</v>
      </c>
      <c r="I18" s="180">
        <v>0</v>
      </c>
      <c r="J18" s="181"/>
      <c r="K18" s="182"/>
      <c r="L18" s="181">
        <v>1.8280000000000001</v>
      </c>
      <c r="M18" s="183">
        <v>13796</v>
      </c>
      <c r="N18" s="181">
        <v>5.4050000000000002</v>
      </c>
      <c r="O18" s="183">
        <v>37268</v>
      </c>
      <c r="P18" s="181">
        <v>9.1850000000000005</v>
      </c>
      <c r="Q18" s="183">
        <v>31755</v>
      </c>
      <c r="R18" s="181">
        <v>66.227999999999994</v>
      </c>
      <c r="S18" s="183">
        <v>114718</v>
      </c>
      <c r="T18" s="181">
        <v>307.75700000000001</v>
      </c>
      <c r="U18" s="183">
        <v>286376</v>
      </c>
    </row>
    <row r="19" spans="1:21" x14ac:dyDescent="0.25">
      <c r="A19" s="286"/>
      <c r="B19" s="287"/>
      <c r="C19" s="34" t="s">
        <v>42</v>
      </c>
      <c r="D19" s="37"/>
      <c r="E19" s="180"/>
      <c r="F19" s="37"/>
      <c r="G19" s="180"/>
      <c r="H19" s="37"/>
      <c r="I19" s="180"/>
      <c r="J19" s="181"/>
      <c r="K19" s="182"/>
      <c r="L19" s="181"/>
      <c r="M19" s="183"/>
      <c r="N19" s="181"/>
      <c r="O19" s="183"/>
      <c r="P19" s="181">
        <v>8.4480000000000004</v>
      </c>
      <c r="Q19" s="183">
        <v>17901</v>
      </c>
      <c r="R19" s="181">
        <v>46.29</v>
      </c>
      <c r="S19" s="183">
        <v>118001</v>
      </c>
      <c r="T19" s="181">
        <v>45.359000000000002</v>
      </c>
      <c r="U19" s="183">
        <v>117483</v>
      </c>
    </row>
    <row r="20" spans="1:21" x14ac:dyDescent="0.25">
      <c r="A20" s="286"/>
      <c r="B20" s="287"/>
      <c r="C20" s="34" t="s">
        <v>23</v>
      </c>
      <c r="D20" s="37">
        <v>257</v>
      </c>
      <c r="E20" s="180">
        <v>199129</v>
      </c>
      <c r="F20" s="38">
        <v>0</v>
      </c>
      <c r="G20" s="184">
        <v>0</v>
      </c>
      <c r="H20" s="37">
        <v>8</v>
      </c>
      <c r="I20" s="23">
        <v>22001</v>
      </c>
      <c r="J20" s="181"/>
      <c r="K20" s="182"/>
      <c r="L20" s="181"/>
      <c r="M20" s="183"/>
      <c r="N20" s="181">
        <v>50.954000000000001</v>
      </c>
      <c r="O20" s="183">
        <v>88235</v>
      </c>
      <c r="P20" s="181">
        <v>58.277999999999999</v>
      </c>
      <c r="Q20" s="183">
        <v>114122</v>
      </c>
      <c r="R20" s="181">
        <v>148.04499999999999</v>
      </c>
      <c r="S20" s="183">
        <v>241742</v>
      </c>
      <c r="T20" s="181">
        <v>142.69399999999999</v>
      </c>
      <c r="U20" s="183">
        <v>254670</v>
      </c>
    </row>
    <row r="21" spans="1:21" x14ac:dyDescent="0.25">
      <c r="A21" s="286"/>
      <c r="B21" s="287"/>
      <c r="C21" s="34" t="s">
        <v>24</v>
      </c>
      <c r="D21" s="38">
        <v>2.1999999999999999E-2</v>
      </c>
      <c r="E21" s="184">
        <v>305</v>
      </c>
      <c r="F21" s="37">
        <v>54</v>
      </c>
      <c r="G21" s="180">
        <v>87063</v>
      </c>
      <c r="H21" s="37">
        <v>120</v>
      </c>
      <c r="I21" s="23">
        <v>160914</v>
      </c>
      <c r="J21" s="181">
        <v>873.702</v>
      </c>
      <c r="K21" s="182">
        <v>1114484</v>
      </c>
      <c r="L21" s="181">
        <v>1018.549</v>
      </c>
      <c r="M21" s="183">
        <v>1306561</v>
      </c>
      <c r="N21" s="181">
        <v>1418.2539999999999</v>
      </c>
      <c r="O21" s="183">
        <v>1607931</v>
      </c>
      <c r="P21" s="181">
        <v>1948.7139999999999</v>
      </c>
      <c r="Q21" s="183">
        <v>2132775</v>
      </c>
      <c r="R21" s="181">
        <v>2559.1149999999998</v>
      </c>
      <c r="S21" s="183">
        <v>2766754</v>
      </c>
      <c r="T21" s="181">
        <v>3164.17</v>
      </c>
      <c r="U21" s="183">
        <v>3404531</v>
      </c>
    </row>
    <row r="22" spans="1:21" x14ac:dyDescent="0.25">
      <c r="A22" s="286"/>
      <c r="B22" s="287"/>
      <c r="C22" s="34" t="s">
        <v>2</v>
      </c>
      <c r="D22" s="37">
        <v>360</v>
      </c>
      <c r="E22" s="180">
        <v>511873</v>
      </c>
      <c r="F22" s="37">
        <v>1054</v>
      </c>
      <c r="G22" s="180">
        <v>1538243</v>
      </c>
      <c r="H22" s="37">
        <v>898</v>
      </c>
      <c r="I22" s="23">
        <v>1371013</v>
      </c>
      <c r="J22" s="181">
        <v>967.56799999999998</v>
      </c>
      <c r="K22" s="182">
        <v>1642828</v>
      </c>
      <c r="L22" s="181">
        <v>677.12099999999998</v>
      </c>
      <c r="M22" s="183">
        <v>1269896</v>
      </c>
      <c r="N22" s="181">
        <v>854.59100000000001</v>
      </c>
      <c r="O22" s="183">
        <v>1582640</v>
      </c>
      <c r="P22" s="181">
        <v>1228.7840000000001</v>
      </c>
      <c r="Q22" s="183">
        <v>2043722</v>
      </c>
      <c r="R22" s="181">
        <v>1404.3910000000001</v>
      </c>
      <c r="S22" s="183">
        <v>2698772</v>
      </c>
      <c r="T22" s="181">
        <v>1027.973</v>
      </c>
      <c r="U22" s="183">
        <v>1990894</v>
      </c>
    </row>
    <row r="23" spans="1:21" x14ac:dyDescent="0.25">
      <c r="A23" s="286"/>
      <c r="B23" s="287"/>
      <c r="C23" s="34" t="s">
        <v>11</v>
      </c>
      <c r="D23" s="37">
        <v>3543</v>
      </c>
      <c r="E23" s="180">
        <v>3610378</v>
      </c>
      <c r="F23" s="37">
        <v>4763</v>
      </c>
      <c r="G23" s="180">
        <v>5624811</v>
      </c>
      <c r="H23" s="37">
        <v>3773</v>
      </c>
      <c r="I23" s="23">
        <v>4023072</v>
      </c>
      <c r="J23" s="181">
        <v>4455.125</v>
      </c>
      <c r="K23" s="182">
        <v>5434111</v>
      </c>
      <c r="L23" s="181">
        <v>3420.3989999999999</v>
      </c>
      <c r="M23" s="183">
        <v>4174157</v>
      </c>
      <c r="N23" s="181">
        <v>3762.3020000000001</v>
      </c>
      <c r="O23" s="183">
        <v>3999811</v>
      </c>
      <c r="P23" s="181">
        <v>4689.6239999999998</v>
      </c>
      <c r="Q23" s="183">
        <v>4940106</v>
      </c>
      <c r="R23" s="181">
        <v>4576.4750000000004</v>
      </c>
      <c r="S23" s="183">
        <v>5151046</v>
      </c>
      <c r="T23" s="181">
        <v>5126.9340000000002</v>
      </c>
      <c r="U23" s="183">
        <v>5932335</v>
      </c>
    </row>
    <row r="24" spans="1:21" x14ac:dyDescent="0.25">
      <c r="A24" s="286"/>
      <c r="B24" s="287"/>
      <c r="C24" s="34" t="s">
        <v>25</v>
      </c>
      <c r="D24" s="37">
        <v>84</v>
      </c>
      <c r="E24" s="180">
        <v>109644</v>
      </c>
      <c r="F24" s="37">
        <v>34</v>
      </c>
      <c r="G24" s="180">
        <v>52239</v>
      </c>
      <c r="H24" s="37">
        <v>17</v>
      </c>
      <c r="I24" s="23">
        <v>23864</v>
      </c>
      <c r="J24" s="181"/>
      <c r="K24" s="182"/>
      <c r="L24" s="181">
        <v>6.1760000000000002</v>
      </c>
      <c r="M24" s="183">
        <v>31899</v>
      </c>
      <c r="N24" s="181">
        <v>27.832999999999998</v>
      </c>
      <c r="O24" s="183">
        <v>47699</v>
      </c>
      <c r="P24" s="181">
        <v>259.38299999999998</v>
      </c>
      <c r="Q24" s="183">
        <v>581972</v>
      </c>
      <c r="R24" s="181">
        <v>593.07000000000005</v>
      </c>
      <c r="S24" s="183">
        <v>1168186</v>
      </c>
      <c r="T24" s="181">
        <v>383.08499999999998</v>
      </c>
      <c r="U24" s="183">
        <v>811261</v>
      </c>
    </row>
    <row r="25" spans="1:21" x14ac:dyDescent="0.25">
      <c r="A25" s="286"/>
      <c r="B25" s="287"/>
      <c r="C25" s="34" t="s">
        <v>26</v>
      </c>
      <c r="D25" s="37">
        <v>7</v>
      </c>
      <c r="E25" s="180">
        <v>12187</v>
      </c>
      <c r="F25" s="38">
        <v>0</v>
      </c>
      <c r="G25" s="184">
        <v>0</v>
      </c>
      <c r="H25" s="37">
        <v>0</v>
      </c>
      <c r="I25" s="180">
        <v>0</v>
      </c>
      <c r="J25" s="181"/>
      <c r="K25" s="182"/>
      <c r="L25" s="181"/>
      <c r="M25" s="183"/>
      <c r="N25" s="181"/>
      <c r="O25" s="183"/>
      <c r="P25" s="181"/>
      <c r="Q25" s="183"/>
      <c r="R25" s="181"/>
      <c r="S25" s="183"/>
      <c r="T25" s="181">
        <v>0</v>
      </c>
      <c r="U25" s="183">
        <v>0</v>
      </c>
    </row>
    <row r="26" spans="1:21" x14ac:dyDescent="0.25">
      <c r="A26" s="286"/>
      <c r="B26" s="287"/>
      <c r="C26" s="34" t="s">
        <v>27</v>
      </c>
      <c r="D26" s="37">
        <v>92</v>
      </c>
      <c r="E26" s="180">
        <v>115090</v>
      </c>
      <c r="F26" s="37">
        <v>192</v>
      </c>
      <c r="G26" s="180">
        <v>402072</v>
      </c>
      <c r="H26" s="37">
        <v>167</v>
      </c>
      <c r="I26" s="23">
        <v>350323</v>
      </c>
      <c r="J26" s="181">
        <v>255.36500000000001</v>
      </c>
      <c r="K26" s="182">
        <v>501432</v>
      </c>
      <c r="L26" s="181">
        <v>206.38</v>
      </c>
      <c r="M26" s="183">
        <v>539239</v>
      </c>
      <c r="N26" s="181">
        <v>366.84500000000003</v>
      </c>
      <c r="O26" s="183">
        <v>857515</v>
      </c>
      <c r="P26" s="181">
        <v>660.09799999999996</v>
      </c>
      <c r="Q26" s="183">
        <v>1725286</v>
      </c>
      <c r="R26" s="181">
        <v>1095.652</v>
      </c>
      <c r="S26" s="183">
        <v>3377377</v>
      </c>
      <c r="T26" s="181">
        <v>1671.9749999999999</v>
      </c>
      <c r="U26" s="183">
        <v>5529216</v>
      </c>
    </row>
    <row r="27" spans="1:21" x14ac:dyDescent="0.25">
      <c r="A27" s="286"/>
      <c r="B27" s="287"/>
      <c r="C27" s="34" t="s">
        <v>28</v>
      </c>
      <c r="D27" s="37">
        <v>25</v>
      </c>
      <c r="E27" s="180">
        <v>56949</v>
      </c>
      <c r="F27" s="38">
        <v>0</v>
      </c>
      <c r="G27" s="184">
        <v>0</v>
      </c>
      <c r="H27" s="37">
        <v>0</v>
      </c>
      <c r="I27" s="180">
        <v>0</v>
      </c>
      <c r="J27" s="181"/>
      <c r="K27" s="182"/>
      <c r="L27" s="181"/>
      <c r="M27" s="183"/>
      <c r="N27" s="181"/>
      <c r="O27" s="183"/>
      <c r="P27" s="181"/>
      <c r="Q27" s="183"/>
      <c r="R27" s="181"/>
      <c r="S27" s="183"/>
      <c r="T27" s="181">
        <v>0</v>
      </c>
      <c r="U27" s="183">
        <v>0</v>
      </c>
    </row>
    <row r="28" spans="1:21" x14ac:dyDescent="0.25">
      <c r="A28" s="286"/>
      <c r="B28" s="287"/>
      <c r="C28" s="34" t="s">
        <v>12</v>
      </c>
      <c r="D28" s="37">
        <v>2127</v>
      </c>
      <c r="E28" s="180">
        <v>3506847</v>
      </c>
      <c r="F28" s="37">
        <v>678</v>
      </c>
      <c r="G28" s="180">
        <v>1185659</v>
      </c>
      <c r="H28" s="37">
        <v>182</v>
      </c>
      <c r="I28" s="23">
        <v>694789</v>
      </c>
      <c r="J28" s="181">
        <v>122.69499999999999</v>
      </c>
      <c r="K28" s="182">
        <v>540287</v>
      </c>
      <c r="L28" s="181">
        <v>151.87299999999999</v>
      </c>
      <c r="M28" s="183">
        <v>695596</v>
      </c>
      <c r="N28" s="181">
        <v>155.47800000000001</v>
      </c>
      <c r="O28" s="183">
        <v>717417</v>
      </c>
      <c r="P28" s="181">
        <v>181.83199999999999</v>
      </c>
      <c r="Q28" s="183">
        <v>822708</v>
      </c>
      <c r="R28" s="181">
        <v>74.662000000000006</v>
      </c>
      <c r="S28" s="183">
        <v>381763</v>
      </c>
      <c r="T28" s="181">
        <v>94.456999999999994</v>
      </c>
      <c r="U28" s="183">
        <v>466813</v>
      </c>
    </row>
    <row r="29" spans="1:21" x14ac:dyDescent="0.25">
      <c r="A29" s="286"/>
      <c r="B29" s="287"/>
      <c r="C29" s="34" t="s">
        <v>5</v>
      </c>
      <c r="D29" s="37">
        <v>114</v>
      </c>
      <c r="E29" s="180">
        <v>193072</v>
      </c>
      <c r="F29" s="37">
        <v>100</v>
      </c>
      <c r="G29" s="180">
        <v>298510</v>
      </c>
      <c r="H29" s="37">
        <v>168</v>
      </c>
      <c r="I29" s="23">
        <v>488287</v>
      </c>
      <c r="J29" s="181">
        <v>205.393</v>
      </c>
      <c r="K29" s="182">
        <v>624526</v>
      </c>
      <c r="L29" s="181">
        <v>394.49599999999998</v>
      </c>
      <c r="M29" s="183">
        <v>1231340</v>
      </c>
      <c r="N29" s="181">
        <v>556.02</v>
      </c>
      <c r="O29" s="183">
        <v>1527221</v>
      </c>
      <c r="P29" s="181">
        <v>702.34</v>
      </c>
      <c r="Q29" s="183">
        <v>2180906</v>
      </c>
      <c r="R29" s="181">
        <v>730.72299999999996</v>
      </c>
      <c r="S29" s="183">
        <v>2413345</v>
      </c>
      <c r="T29" s="181">
        <v>383.66399999999999</v>
      </c>
      <c r="U29" s="183">
        <v>1288886</v>
      </c>
    </row>
    <row r="30" spans="1:21" x14ac:dyDescent="0.25">
      <c r="A30" s="286"/>
      <c r="B30" s="287"/>
      <c r="C30" s="34" t="s">
        <v>29</v>
      </c>
      <c r="D30" s="37">
        <v>130</v>
      </c>
      <c r="E30" s="180">
        <v>120508</v>
      </c>
      <c r="F30" s="37">
        <v>325</v>
      </c>
      <c r="G30" s="180">
        <v>201058</v>
      </c>
      <c r="H30" s="37">
        <v>199</v>
      </c>
      <c r="I30" s="23">
        <v>125780</v>
      </c>
      <c r="J30" s="181"/>
      <c r="K30" s="182"/>
      <c r="L30" s="181">
        <v>25.004999999999999</v>
      </c>
      <c r="M30" s="183">
        <v>18065</v>
      </c>
      <c r="N30" s="181"/>
      <c r="O30" s="183"/>
      <c r="P30" s="181"/>
      <c r="Q30" s="183"/>
      <c r="R30" s="181"/>
      <c r="S30" s="183"/>
      <c r="T30" s="181">
        <v>0</v>
      </c>
      <c r="U30" s="183">
        <v>0</v>
      </c>
    </row>
    <row r="31" spans="1:21" x14ac:dyDescent="0.25">
      <c r="A31" s="286"/>
      <c r="B31" s="287"/>
      <c r="C31" s="34" t="s">
        <v>30</v>
      </c>
      <c r="D31" s="37">
        <v>1755</v>
      </c>
      <c r="E31" s="180">
        <v>1809146</v>
      </c>
      <c r="F31" s="37">
        <v>1501</v>
      </c>
      <c r="G31" s="180">
        <v>1540666</v>
      </c>
      <c r="H31" s="37">
        <v>788</v>
      </c>
      <c r="I31" s="23">
        <v>822250</v>
      </c>
      <c r="J31" s="181">
        <v>748.18799999999999</v>
      </c>
      <c r="K31" s="182">
        <v>830016</v>
      </c>
      <c r="L31" s="181">
        <v>488.37200000000001</v>
      </c>
      <c r="M31" s="183">
        <v>634908</v>
      </c>
      <c r="N31" s="181">
        <v>177.13200000000001</v>
      </c>
      <c r="O31" s="183">
        <v>227203</v>
      </c>
      <c r="P31" s="181"/>
      <c r="Q31" s="183"/>
      <c r="R31" s="181"/>
      <c r="S31" s="183"/>
      <c r="T31" s="181">
        <v>0</v>
      </c>
      <c r="U31" s="183">
        <v>0</v>
      </c>
    </row>
    <row r="32" spans="1:21" x14ac:dyDescent="0.25">
      <c r="A32" s="286"/>
      <c r="B32" s="287"/>
      <c r="C32" s="34" t="s">
        <v>31</v>
      </c>
      <c r="D32" s="38">
        <v>0</v>
      </c>
      <c r="E32" s="184">
        <v>0</v>
      </c>
      <c r="F32" s="37">
        <v>13</v>
      </c>
      <c r="G32" s="180">
        <v>18898</v>
      </c>
      <c r="H32" s="37">
        <v>0</v>
      </c>
      <c r="I32" s="180">
        <v>0</v>
      </c>
      <c r="J32" s="181"/>
      <c r="K32" s="182"/>
      <c r="L32" s="181">
        <v>0.5</v>
      </c>
      <c r="M32" s="183">
        <v>2384</v>
      </c>
      <c r="N32" s="181">
        <v>19.690999999999999</v>
      </c>
      <c r="O32" s="183">
        <v>52199</v>
      </c>
      <c r="P32" s="181"/>
      <c r="Q32" s="183"/>
      <c r="R32" s="181"/>
      <c r="S32" s="183"/>
      <c r="T32" s="181">
        <v>0</v>
      </c>
      <c r="U32" s="183">
        <v>0</v>
      </c>
    </row>
    <row r="33" spans="1:21" x14ac:dyDescent="0.25">
      <c r="A33" s="286"/>
      <c r="B33" s="287"/>
      <c r="C33" s="34" t="s">
        <v>32</v>
      </c>
      <c r="D33" s="37">
        <v>170</v>
      </c>
      <c r="E33" s="180">
        <v>386502</v>
      </c>
      <c r="F33" s="37">
        <v>238</v>
      </c>
      <c r="G33" s="180">
        <v>694766</v>
      </c>
      <c r="H33" s="37">
        <v>246</v>
      </c>
      <c r="I33" s="23">
        <v>703434</v>
      </c>
      <c r="J33" s="181">
        <v>113.943</v>
      </c>
      <c r="K33" s="182">
        <v>435829</v>
      </c>
      <c r="L33" s="181">
        <v>114.11799999999999</v>
      </c>
      <c r="M33" s="183">
        <v>511301</v>
      </c>
      <c r="N33" s="181">
        <v>63.171999999999997</v>
      </c>
      <c r="O33" s="183">
        <v>342416</v>
      </c>
      <c r="P33" s="181">
        <v>112.446</v>
      </c>
      <c r="Q33" s="183">
        <v>551563</v>
      </c>
      <c r="R33" s="181">
        <v>73.292000000000002</v>
      </c>
      <c r="S33" s="183">
        <v>375662</v>
      </c>
      <c r="T33" s="181">
        <v>143.28299999999999</v>
      </c>
      <c r="U33" s="183">
        <v>795660</v>
      </c>
    </row>
    <row r="34" spans="1:21" x14ac:dyDescent="0.25">
      <c r="A34" s="286"/>
      <c r="B34" s="287"/>
      <c r="C34" s="34" t="s">
        <v>33</v>
      </c>
      <c r="D34" s="37">
        <v>11</v>
      </c>
      <c r="E34" s="180">
        <v>73434</v>
      </c>
      <c r="F34" s="37">
        <v>23</v>
      </c>
      <c r="G34" s="180">
        <v>200476</v>
      </c>
      <c r="H34" s="37">
        <v>32</v>
      </c>
      <c r="I34" s="23">
        <v>166558</v>
      </c>
      <c r="J34" s="181">
        <v>83.456000000000003</v>
      </c>
      <c r="K34" s="182">
        <v>422955</v>
      </c>
      <c r="L34" s="181">
        <v>163.26499999999999</v>
      </c>
      <c r="M34" s="183">
        <v>775069</v>
      </c>
      <c r="N34" s="181">
        <v>111.277</v>
      </c>
      <c r="O34" s="183">
        <v>465284</v>
      </c>
      <c r="P34" s="181">
        <v>131.292</v>
      </c>
      <c r="Q34" s="183">
        <v>700905</v>
      </c>
      <c r="R34" s="181">
        <v>174.601</v>
      </c>
      <c r="S34" s="183">
        <v>862756</v>
      </c>
      <c r="T34" s="181">
        <v>168.59200000000001</v>
      </c>
      <c r="U34" s="183">
        <v>1064293</v>
      </c>
    </row>
    <row r="35" spans="1:21" x14ac:dyDescent="0.25">
      <c r="A35" s="286"/>
      <c r="B35" s="287"/>
      <c r="C35" s="34" t="s">
        <v>34</v>
      </c>
      <c r="D35" s="37">
        <v>517</v>
      </c>
      <c r="E35" s="180">
        <v>789403</v>
      </c>
      <c r="F35" s="37">
        <v>491</v>
      </c>
      <c r="G35" s="180">
        <v>758004</v>
      </c>
      <c r="H35" s="37">
        <v>728</v>
      </c>
      <c r="I35" s="23">
        <v>1278798</v>
      </c>
      <c r="J35" s="181">
        <v>23.501000000000001</v>
      </c>
      <c r="K35" s="182">
        <v>43726</v>
      </c>
      <c r="L35" s="181"/>
      <c r="M35" s="183"/>
      <c r="N35" s="181"/>
      <c r="O35" s="183"/>
      <c r="P35" s="181"/>
      <c r="Q35" s="183"/>
      <c r="R35" s="181"/>
      <c r="S35" s="183"/>
      <c r="T35" s="181">
        <v>5.8310000000000004</v>
      </c>
      <c r="U35" s="183">
        <v>27830</v>
      </c>
    </row>
    <row r="36" spans="1:21" x14ac:dyDescent="0.25">
      <c r="A36" s="286"/>
      <c r="B36" s="287"/>
      <c r="C36" s="34" t="s">
        <v>9</v>
      </c>
      <c r="D36" s="37">
        <v>0</v>
      </c>
      <c r="E36" s="180">
        <v>0</v>
      </c>
      <c r="F36" s="37">
        <v>0</v>
      </c>
      <c r="G36" s="180">
        <v>0</v>
      </c>
      <c r="H36" s="37">
        <v>11</v>
      </c>
      <c r="I36" s="23">
        <v>51403</v>
      </c>
      <c r="J36" s="181">
        <v>7.5919999999999996</v>
      </c>
      <c r="K36" s="182">
        <v>64201</v>
      </c>
      <c r="L36" s="181">
        <v>5.7750000000000004</v>
      </c>
      <c r="M36" s="183">
        <v>10779</v>
      </c>
      <c r="N36" s="181">
        <v>40.868000000000002</v>
      </c>
      <c r="O36" s="183">
        <v>75895</v>
      </c>
      <c r="P36" s="181">
        <v>39.889000000000003</v>
      </c>
      <c r="Q36" s="183">
        <v>153278</v>
      </c>
      <c r="R36" s="181">
        <v>70.899000000000001</v>
      </c>
      <c r="S36" s="183">
        <v>199715</v>
      </c>
      <c r="T36" s="181">
        <v>33.685000000000002</v>
      </c>
      <c r="U36" s="183">
        <v>164914</v>
      </c>
    </row>
    <row r="37" spans="1:21" x14ac:dyDescent="0.25">
      <c r="A37" s="286"/>
      <c r="B37" s="287"/>
      <c r="C37" s="34" t="s">
        <v>71</v>
      </c>
      <c r="D37" s="37">
        <v>0</v>
      </c>
      <c r="E37" s="180">
        <v>0</v>
      </c>
      <c r="F37" s="37">
        <v>0</v>
      </c>
      <c r="G37" s="180">
        <v>0</v>
      </c>
      <c r="H37" s="37">
        <v>7</v>
      </c>
      <c r="I37" s="23">
        <v>41328</v>
      </c>
      <c r="J37" s="181">
        <v>42.18</v>
      </c>
      <c r="K37" s="182">
        <v>280110</v>
      </c>
      <c r="L37" s="181">
        <v>9.6000000000000002E-2</v>
      </c>
      <c r="M37" s="183">
        <v>809</v>
      </c>
      <c r="N37" s="181"/>
      <c r="O37" s="183"/>
      <c r="P37" s="181"/>
      <c r="Q37" s="183"/>
      <c r="R37" s="181"/>
      <c r="S37" s="183"/>
      <c r="T37" s="181">
        <v>0</v>
      </c>
      <c r="U37" s="183">
        <v>0</v>
      </c>
    </row>
    <row r="38" spans="1:21" x14ac:dyDescent="0.25">
      <c r="A38" s="286"/>
      <c r="B38" s="287"/>
      <c r="C38" s="34" t="s">
        <v>55</v>
      </c>
      <c r="D38" s="37">
        <v>0</v>
      </c>
      <c r="E38" s="180">
        <v>0</v>
      </c>
      <c r="F38" s="37">
        <v>0</v>
      </c>
      <c r="G38" s="180">
        <v>0</v>
      </c>
      <c r="H38" s="37">
        <v>0</v>
      </c>
      <c r="I38" s="23">
        <v>0</v>
      </c>
      <c r="J38" s="181">
        <v>0</v>
      </c>
      <c r="K38" s="182">
        <v>0</v>
      </c>
      <c r="L38" s="181">
        <v>4.34</v>
      </c>
      <c r="M38" s="183">
        <v>51902</v>
      </c>
      <c r="N38" s="181">
        <v>8.3000000000000004E-2</v>
      </c>
      <c r="O38" s="183">
        <v>1363</v>
      </c>
      <c r="P38" s="181">
        <v>2.3E-2</v>
      </c>
      <c r="Q38" s="183">
        <v>308</v>
      </c>
      <c r="R38" s="181"/>
      <c r="S38" s="183"/>
      <c r="T38" s="181">
        <v>0</v>
      </c>
      <c r="U38" s="183">
        <v>0</v>
      </c>
    </row>
    <row r="39" spans="1:21" x14ac:dyDescent="0.25">
      <c r="A39" s="286"/>
      <c r="B39" s="287"/>
      <c r="C39" s="34" t="s">
        <v>57</v>
      </c>
      <c r="D39" s="37"/>
      <c r="E39" s="180"/>
      <c r="F39" s="37"/>
      <c r="G39" s="180"/>
      <c r="H39" s="37"/>
      <c r="I39" s="23"/>
      <c r="J39" s="181"/>
      <c r="K39" s="182"/>
      <c r="L39" s="181"/>
      <c r="M39" s="183"/>
      <c r="N39" s="181"/>
      <c r="O39" s="183"/>
      <c r="P39" s="181">
        <v>1.9550000000000001</v>
      </c>
      <c r="Q39" s="183">
        <v>4047</v>
      </c>
      <c r="R39" s="181">
        <v>0.93100000000000005</v>
      </c>
      <c r="S39" s="183">
        <v>1980</v>
      </c>
      <c r="T39" s="181">
        <v>2.3570000000000002</v>
      </c>
      <c r="U39" s="183">
        <v>10554</v>
      </c>
    </row>
    <row r="40" spans="1:21" x14ac:dyDescent="0.25">
      <c r="A40" s="286"/>
      <c r="B40" s="287"/>
      <c r="C40" s="34" t="s">
        <v>86</v>
      </c>
      <c r="D40" s="37">
        <v>0</v>
      </c>
      <c r="E40" s="180">
        <v>0</v>
      </c>
      <c r="F40" s="37">
        <v>0</v>
      </c>
      <c r="G40" s="180">
        <v>0</v>
      </c>
      <c r="H40" s="37">
        <v>0</v>
      </c>
      <c r="I40" s="23">
        <v>0</v>
      </c>
      <c r="J40" s="181">
        <v>0</v>
      </c>
      <c r="K40" s="182">
        <v>0</v>
      </c>
      <c r="L40" s="181">
        <v>0</v>
      </c>
      <c r="M40" s="183">
        <v>0</v>
      </c>
      <c r="N40" s="181">
        <v>0</v>
      </c>
      <c r="O40" s="183">
        <v>0</v>
      </c>
      <c r="P40" s="181">
        <v>0</v>
      </c>
      <c r="Q40" s="183">
        <v>0</v>
      </c>
      <c r="R40" s="181">
        <v>0</v>
      </c>
      <c r="S40" s="183">
        <v>0</v>
      </c>
      <c r="T40" s="181">
        <v>9.7490000000000006</v>
      </c>
      <c r="U40" s="183">
        <v>9170</v>
      </c>
    </row>
    <row r="41" spans="1:21" x14ac:dyDescent="0.25">
      <c r="A41" s="286"/>
      <c r="B41" s="287"/>
      <c r="C41" s="34" t="s">
        <v>165</v>
      </c>
      <c r="D41" s="37"/>
      <c r="E41" s="180"/>
      <c r="F41" s="37"/>
      <c r="G41" s="180"/>
      <c r="H41" s="37"/>
      <c r="I41" s="23"/>
      <c r="J41" s="181"/>
      <c r="K41" s="182"/>
      <c r="L41" s="181"/>
      <c r="M41" s="183"/>
      <c r="N41" s="181"/>
      <c r="O41" s="183"/>
      <c r="P41" s="181"/>
      <c r="Q41" s="183"/>
      <c r="R41" s="181"/>
      <c r="S41" s="183"/>
      <c r="T41" s="181">
        <v>67.150000000000006</v>
      </c>
      <c r="U41" s="183">
        <v>38956</v>
      </c>
    </row>
    <row r="42" spans="1:21" x14ac:dyDescent="0.25">
      <c r="A42" s="286"/>
      <c r="B42" s="287"/>
      <c r="C42" s="34" t="s">
        <v>166</v>
      </c>
      <c r="D42" s="37"/>
      <c r="E42" s="180"/>
      <c r="F42" s="37"/>
      <c r="G42" s="180"/>
      <c r="H42" s="37"/>
      <c r="I42" s="23"/>
      <c r="J42" s="181"/>
      <c r="K42" s="182"/>
      <c r="L42" s="181"/>
      <c r="M42" s="183"/>
      <c r="N42" s="181"/>
      <c r="O42" s="183"/>
      <c r="P42" s="181"/>
      <c r="Q42" s="183"/>
      <c r="R42" s="181"/>
      <c r="S42" s="183"/>
      <c r="T42" s="181">
        <v>1.8049999999999999</v>
      </c>
      <c r="U42" s="183">
        <v>14012</v>
      </c>
    </row>
    <row r="43" spans="1:21" x14ac:dyDescent="0.25">
      <c r="A43" s="286"/>
      <c r="B43" s="287"/>
      <c r="C43" s="34" t="s">
        <v>59</v>
      </c>
      <c r="D43" s="37"/>
      <c r="E43" s="180"/>
      <c r="F43" s="37"/>
      <c r="G43" s="180"/>
      <c r="H43" s="37"/>
      <c r="I43" s="23"/>
      <c r="J43" s="181"/>
      <c r="K43" s="182"/>
      <c r="L43" s="181"/>
      <c r="M43" s="183"/>
      <c r="N43" s="181"/>
      <c r="O43" s="183"/>
      <c r="P43" s="181"/>
      <c r="Q43" s="183"/>
      <c r="R43" s="181"/>
      <c r="S43" s="183"/>
      <c r="T43" s="181">
        <v>2.016</v>
      </c>
      <c r="U43" s="183">
        <v>9596</v>
      </c>
    </row>
    <row r="44" spans="1:21" x14ac:dyDescent="0.25">
      <c r="A44" s="286"/>
      <c r="B44" s="287"/>
      <c r="C44" s="34" t="s">
        <v>35</v>
      </c>
      <c r="D44" s="37">
        <v>224</v>
      </c>
      <c r="E44" s="180">
        <v>365905</v>
      </c>
      <c r="F44" s="37">
        <v>223</v>
      </c>
      <c r="G44" s="180">
        <v>406152</v>
      </c>
      <c r="H44" s="37">
        <v>139</v>
      </c>
      <c r="I44" s="23">
        <v>253052</v>
      </c>
      <c r="J44" s="181">
        <v>173.22200000000001</v>
      </c>
      <c r="K44" s="182">
        <v>325212</v>
      </c>
      <c r="L44" s="181">
        <v>138.6</v>
      </c>
      <c r="M44" s="183">
        <v>256515</v>
      </c>
      <c r="N44" s="181">
        <v>34.65</v>
      </c>
      <c r="O44" s="183">
        <v>60358</v>
      </c>
      <c r="P44" s="181">
        <v>42.587000000000003</v>
      </c>
      <c r="Q44" s="183">
        <v>36272</v>
      </c>
      <c r="R44" s="181"/>
      <c r="S44" s="183"/>
      <c r="T44" s="181">
        <v>0</v>
      </c>
      <c r="U44" s="183">
        <v>0</v>
      </c>
    </row>
    <row r="45" spans="1:21" ht="16.5" thickBot="1" x14ac:dyDescent="0.3">
      <c r="A45" s="286"/>
      <c r="B45" s="287"/>
      <c r="C45" s="185" t="s">
        <v>7</v>
      </c>
      <c r="D45" s="186">
        <f t="shared" ref="D45:Q45" si="0">SUM(D4:D44)</f>
        <v>20981.562000000002</v>
      </c>
      <c r="E45" s="187">
        <f t="shared" si="0"/>
        <v>28769808</v>
      </c>
      <c r="F45" s="186">
        <f t="shared" si="0"/>
        <v>21967</v>
      </c>
      <c r="G45" s="187">
        <f t="shared" si="0"/>
        <v>34913660</v>
      </c>
      <c r="H45" s="186">
        <f t="shared" si="0"/>
        <v>20176</v>
      </c>
      <c r="I45" s="187">
        <f t="shared" si="0"/>
        <v>33667006</v>
      </c>
      <c r="J45" s="188">
        <f t="shared" si="0"/>
        <v>21099.589</v>
      </c>
      <c r="K45" s="189">
        <f t="shared" si="0"/>
        <v>37791348</v>
      </c>
      <c r="L45" s="188">
        <f t="shared" si="0"/>
        <v>19596.261999999999</v>
      </c>
      <c r="M45" s="190">
        <f t="shared" si="0"/>
        <v>37751951</v>
      </c>
      <c r="N45" s="188">
        <f t="shared" si="0"/>
        <v>24045.000999999997</v>
      </c>
      <c r="O45" s="190">
        <f t="shared" si="0"/>
        <v>40918918</v>
      </c>
      <c r="P45" s="188">
        <f t="shared" si="0"/>
        <v>26525.020000000004</v>
      </c>
      <c r="Q45" s="190">
        <f t="shared" si="0"/>
        <v>43819238</v>
      </c>
      <c r="R45" s="188">
        <f>SUM(R4:R44)</f>
        <v>29024.363000000008</v>
      </c>
      <c r="S45" s="190">
        <f>SUM(S4:S44)</f>
        <v>47591743</v>
      </c>
      <c r="T45" s="188">
        <f>SUM(T4:T44)</f>
        <v>29358.031999999999</v>
      </c>
      <c r="U45" s="190">
        <f>SUM(U4:U44)</f>
        <v>53180979</v>
      </c>
    </row>
    <row r="46" spans="1:21" x14ac:dyDescent="0.25">
      <c r="A46" s="281"/>
      <c r="B46" s="281"/>
      <c r="C46" s="281"/>
      <c r="D46" s="191"/>
      <c r="E46" s="191"/>
      <c r="F46" s="191"/>
      <c r="G46" s="191"/>
      <c r="H46" s="191"/>
      <c r="I46" s="191"/>
      <c r="J46" s="192"/>
      <c r="K46" s="192"/>
    </row>
  </sheetData>
  <autoFilter ref="T1:T46"/>
  <mergeCells count="14">
    <mergeCell ref="A1:U1"/>
    <mergeCell ref="A46:C46"/>
    <mergeCell ref="J2:K2"/>
    <mergeCell ref="A2:C2"/>
    <mergeCell ref="A4:A45"/>
    <mergeCell ref="B4:B45"/>
    <mergeCell ref="D2:E2"/>
    <mergeCell ref="F2:G2"/>
    <mergeCell ref="H2:I2"/>
    <mergeCell ref="T2:U2"/>
    <mergeCell ref="R2:S2"/>
    <mergeCell ref="P2:Q2"/>
    <mergeCell ref="N2:O2"/>
    <mergeCell ref="L2:M2"/>
  </mergeCells>
  <pageMargins left="0" right="0" top="0" bottom="0" header="0.31496062992125984" footer="0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workbookViewId="0">
      <selection activeCell="K23" sqref="K23"/>
    </sheetView>
  </sheetViews>
  <sheetFormatPr defaultRowHeight="15" x14ac:dyDescent="0.25"/>
  <cols>
    <col min="1" max="1" width="12.7109375" customWidth="1"/>
    <col min="2" max="2" width="10.140625" customWidth="1"/>
    <col min="3" max="3" width="18.42578125" customWidth="1"/>
    <col min="4" max="4" width="8" customWidth="1"/>
    <col min="5" max="5" width="8.5703125" customWidth="1"/>
    <col min="6" max="6" width="7.85546875" customWidth="1"/>
    <col min="7" max="7" width="8.5703125" customWidth="1"/>
    <col min="8" max="8" width="8" customWidth="1"/>
    <col min="9" max="9" width="8.7109375" style="8" customWidth="1"/>
    <col min="10" max="10" width="7.7109375" style="8" customWidth="1"/>
    <col min="11" max="11" width="9" style="8" customWidth="1"/>
  </cols>
  <sheetData>
    <row r="1" spans="1:21" ht="19.5" thickBot="1" x14ac:dyDescent="0.35">
      <c r="A1" s="295" t="s">
        <v>67</v>
      </c>
      <c r="B1" s="295"/>
      <c r="C1" s="295"/>
      <c r="D1" s="273"/>
      <c r="E1" s="273"/>
      <c r="F1" s="273"/>
      <c r="G1" s="273"/>
      <c r="H1" s="273"/>
      <c r="I1" s="273"/>
      <c r="J1" s="273"/>
      <c r="K1" s="273"/>
    </row>
    <row r="2" spans="1:21" ht="18.75" x14ac:dyDescent="0.3">
      <c r="A2" s="291"/>
      <c r="B2" s="291"/>
      <c r="C2" s="292"/>
      <c r="D2" s="293">
        <v>2010</v>
      </c>
      <c r="E2" s="294"/>
      <c r="F2" s="293">
        <v>2011</v>
      </c>
      <c r="G2" s="294"/>
      <c r="H2" s="293">
        <v>2012</v>
      </c>
      <c r="I2" s="294"/>
      <c r="J2" s="293">
        <v>2013</v>
      </c>
      <c r="K2" s="294"/>
      <c r="L2" s="293">
        <v>2014</v>
      </c>
      <c r="M2" s="294"/>
      <c r="N2" s="293">
        <v>2015</v>
      </c>
      <c r="O2" s="294"/>
      <c r="P2" s="293">
        <v>2016</v>
      </c>
      <c r="Q2" s="294"/>
      <c r="R2" s="293">
        <v>2017</v>
      </c>
      <c r="S2" s="294"/>
      <c r="T2" s="293">
        <v>2018</v>
      </c>
      <c r="U2" s="294"/>
    </row>
    <row r="3" spans="1:21" ht="42.75" x14ac:dyDescent="0.25">
      <c r="A3" s="4" t="s">
        <v>13</v>
      </c>
      <c r="B3" s="4" t="s">
        <v>14</v>
      </c>
      <c r="C3" s="55" t="s">
        <v>16</v>
      </c>
      <c r="D3" s="57" t="s">
        <v>0</v>
      </c>
      <c r="E3" s="67" t="s">
        <v>1</v>
      </c>
      <c r="F3" s="57" t="s">
        <v>0</v>
      </c>
      <c r="G3" s="67" t="s">
        <v>1</v>
      </c>
      <c r="H3" s="57" t="s">
        <v>0</v>
      </c>
      <c r="I3" s="75" t="s">
        <v>1</v>
      </c>
      <c r="J3" s="65" t="s">
        <v>0</v>
      </c>
      <c r="K3" s="75" t="s">
        <v>1</v>
      </c>
      <c r="L3" s="65" t="s">
        <v>0</v>
      </c>
      <c r="M3" s="75" t="s">
        <v>1</v>
      </c>
      <c r="N3" s="65" t="s">
        <v>0</v>
      </c>
      <c r="O3" s="75" t="s">
        <v>1</v>
      </c>
      <c r="P3" s="65" t="s">
        <v>0</v>
      </c>
      <c r="Q3" s="75" t="s">
        <v>1</v>
      </c>
      <c r="R3" s="65" t="s">
        <v>0</v>
      </c>
      <c r="S3" s="75" t="s">
        <v>1</v>
      </c>
      <c r="T3" s="65" t="s">
        <v>0</v>
      </c>
      <c r="U3" s="75" t="s">
        <v>1</v>
      </c>
    </row>
    <row r="4" spans="1:21" x14ac:dyDescent="0.25">
      <c r="A4" s="289" t="s">
        <v>125</v>
      </c>
      <c r="B4" s="290" t="s">
        <v>39</v>
      </c>
      <c r="C4" s="24" t="s">
        <v>8</v>
      </c>
      <c r="D4" s="25">
        <v>422</v>
      </c>
      <c r="E4" s="70">
        <v>1234253</v>
      </c>
      <c r="F4" s="25">
        <v>426</v>
      </c>
      <c r="G4" s="70">
        <v>1939321</v>
      </c>
      <c r="H4" s="25">
        <v>254</v>
      </c>
      <c r="I4" s="29">
        <v>896406</v>
      </c>
      <c r="J4" s="30">
        <v>111.44</v>
      </c>
      <c r="K4" s="31">
        <v>434823</v>
      </c>
      <c r="L4" s="30">
        <v>209.74700000000001</v>
      </c>
      <c r="M4" s="31">
        <v>888183</v>
      </c>
      <c r="N4" s="30">
        <v>297.43900000000002</v>
      </c>
      <c r="O4" s="31">
        <v>984666</v>
      </c>
      <c r="P4" s="30">
        <v>311.97000000000003</v>
      </c>
      <c r="Q4" s="31">
        <v>1032140</v>
      </c>
      <c r="R4" s="30">
        <v>253.72499999999999</v>
      </c>
      <c r="S4" s="31">
        <v>854599</v>
      </c>
      <c r="T4" s="30">
        <v>128.01</v>
      </c>
      <c r="U4" s="31">
        <v>584419</v>
      </c>
    </row>
    <row r="5" spans="1:21" x14ac:dyDescent="0.25">
      <c r="A5" s="289"/>
      <c r="B5" s="290"/>
      <c r="C5" s="24" t="s">
        <v>6</v>
      </c>
      <c r="D5" s="25">
        <v>5694</v>
      </c>
      <c r="E5" s="70">
        <v>7909852</v>
      </c>
      <c r="F5" s="25">
        <v>6595</v>
      </c>
      <c r="G5" s="70">
        <v>10009527</v>
      </c>
      <c r="H5" s="25">
        <v>7687</v>
      </c>
      <c r="I5" s="29">
        <v>10577819</v>
      </c>
      <c r="J5" s="30">
        <v>5909.4970000000003</v>
      </c>
      <c r="K5" s="31">
        <v>9093460</v>
      </c>
      <c r="L5" s="30">
        <v>101.259</v>
      </c>
      <c r="M5" s="31">
        <v>1194189</v>
      </c>
      <c r="N5" s="30">
        <v>70.450999999999993</v>
      </c>
      <c r="O5" s="31">
        <v>747894</v>
      </c>
      <c r="P5" s="30">
        <v>261.041</v>
      </c>
      <c r="Q5" s="31">
        <v>1381979</v>
      </c>
      <c r="R5" s="30">
        <v>155.96299999999999</v>
      </c>
      <c r="S5" s="31">
        <v>1043145</v>
      </c>
      <c r="T5" s="30">
        <v>120.879</v>
      </c>
      <c r="U5" s="31">
        <v>854478</v>
      </c>
    </row>
    <row r="6" spans="1:21" x14ac:dyDescent="0.25">
      <c r="A6" s="289"/>
      <c r="B6" s="290"/>
      <c r="C6" s="24" t="s">
        <v>18</v>
      </c>
      <c r="D6" s="25">
        <v>2507</v>
      </c>
      <c r="E6" s="70">
        <v>3475576</v>
      </c>
      <c r="F6" s="25">
        <v>1693</v>
      </c>
      <c r="G6" s="70">
        <v>3409177</v>
      </c>
      <c r="H6" s="25">
        <v>489</v>
      </c>
      <c r="I6" s="29">
        <v>975533</v>
      </c>
      <c r="J6" s="30">
        <v>363.072</v>
      </c>
      <c r="K6" s="31">
        <v>896809</v>
      </c>
      <c r="L6" s="30">
        <v>245.84399999999999</v>
      </c>
      <c r="M6" s="31">
        <v>690718</v>
      </c>
      <c r="N6" s="30">
        <v>257.16399999999999</v>
      </c>
      <c r="O6" s="31">
        <v>602712</v>
      </c>
      <c r="P6" s="30">
        <v>210.61099999999999</v>
      </c>
      <c r="Q6" s="31">
        <v>506390</v>
      </c>
      <c r="R6" s="30">
        <v>208.39500000000001</v>
      </c>
      <c r="S6" s="31">
        <v>450950</v>
      </c>
      <c r="T6" s="30">
        <v>133.08000000000001</v>
      </c>
      <c r="U6" s="31">
        <v>335619</v>
      </c>
    </row>
    <row r="7" spans="1:21" x14ac:dyDescent="0.25">
      <c r="A7" s="289"/>
      <c r="B7" s="290"/>
      <c r="C7" s="24" t="s">
        <v>20</v>
      </c>
      <c r="D7" s="25">
        <v>5</v>
      </c>
      <c r="E7" s="70">
        <v>134556</v>
      </c>
      <c r="F7" s="25">
        <v>3</v>
      </c>
      <c r="G7" s="70">
        <v>62163</v>
      </c>
      <c r="H7" s="25">
        <v>22</v>
      </c>
      <c r="I7" s="29">
        <v>86790</v>
      </c>
      <c r="J7" s="30">
        <v>5.52</v>
      </c>
      <c r="K7" s="31">
        <v>140738</v>
      </c>
      <c r="L7" s="30">
        <v>49.805</v>
      </c>
      <c r="M7" s="31">
        <v>226701</v>
      </c>
      <c r="N7" s="30">
        <v>2093.5250000000001</v>
      </c>
      <c r="O7" s="31">
        <v>3199686</v>
      </c>
      <c r="P7" s="30">
        <v>770.08500000000004</v>
      </c>
      <c r="Q7" s="31">
        <v>1648112</v>
      </c>
      <c r="R7" s="30">
        <v>773.97</v>
      </c>
      <c r="S7" s="31">
        <v>1653901</v>
      </c>
      <c r="T7" s="30">
        <v>149.94</v>
      </c>
      <c r="U7" s="31">
        <v>559452</v>
      </c>
    </row>
    <row r="8" spans="1:21" x14ac:dyDescent="0.25">
      <c r="A8" s="289"/>
      <c r="B8" s="290"/>
      <c r="C8" s="24" t="s">
        <v>21</v>
      </c>
      <c r="D8" s="26">
        <v>4.0000000000000001E-3</v>
      </c>
      <c r="E8" s="69">
        <v>166</v>
      </c>
      <c r="F8" s="25">
        <v>1.5</v>
      </c>
      <c r="G8" s="70">
        <v>3917</v>
      </c>
      <c r="H8" s="28">
        <v>0</v>
      </c>
      <c r="I8" s="70">
        <v>0</v>
      </c>
      <c r="J8" s="30">
        <v>0</v>
      </c>
      <c r="K8" s="31">
        <v>0</v>
      </c>
      <c r="L8" s="30">
        <v>1.2</v>
      </c>
      <c r="M8" s="31">
        <v>34555</v>
      </c>
      <c r="N8" s="30">
        <v>20.100000000000001</v>
      </c>
      <c r="O8" s="31">
        <v>12099</v>
      </c>
      <c r="P8" s="30">
        <v>0</v>
      </c>
      <c r="Q8" s="31">
        <v>0</v>
      </c>
      <c r="R8" s="30">
        <v>14.026</v>
      </c>
      <c r="S8" s="31">
        <v>63041</v>
      </c>
      <c r="T8" s="30">
        <v>0.3</v>
      </c>
      <c r="U8" s="31">
        <v>2214</v>
      </c>
    </row>
    <row r="9" spans="1:21" x14ac:dyDescent="0.25">
      <c r="A9" s="289"/>
      <c r="B9" s="290"/>
      <c r="C9" s="24" t="s">
        <v>9</v>
      </c>
      <c r="D9" s="25">
        <v>35</v>
      </c>
      <c r="E9" s="70">
        <v>532050</v>
      </c>
      <c r="F9" s="25">
        <v>35</v>
      </c>
      <c r="G9" s="70">
        <v>607451</v>
      </c>
      <c r="H9" s="25">
        <v>50</v>
      </c>
      <c r="I9" s="29">
        <v>947471</v>
      </c>
      <c r="J9" s="30">
        <v>9.14</v>
      </c>
      <c r="K9" s="31">
        <v>256836</v>
      </c>
      <c r="L9" s="30">
        <v>17.102</v>
      </c>
      <c r="M9" s="31">
        <v>389221</v>
      </c>
      <c r="N9" s="30">
        <v>61.317</v>
      </c>
      <c r="O9" s="31">
        <v>906246</v>
      </c>
      <c r="P9" s="30">
        <v>36.097999999999999</v>
      </c>
      <c r="Q9" s="31">
        <v>689443</v>
      </c>
      <c r="R9" s="30">
        <v>40.363999999999997</v>
      </c>
      <c r="S9" s="31">
        <v>597136</v>
      </c>
      <c r="T9" s="30">
        <v>37.076000000000001</v>
      </c>
      <c r="U9" s="31">
        <v>817254</v>
      </c>
    </row>
    <row r="10" spans="1:21" s="163" customFormat="1" x14ac:dyDescent="0.25">
      <c r="A10" s="289"/>
      <c r="B10" s="290"/>
      <c r="C10" s="24" t="s">
        <v>42</v>
      </c>
      <c r="D10" s="25">
        <v>0</v>
      </c>
      <c r="E10" s="70">
        <v>0</v>
      </c>
      <c r="F10" s="25">
        <v>0</v>
      </c>
      <c r="G10" s="70">
        <v>0</v>
      </c>
      <c r="H10" s="25">
        <v>0</v>
      </c>
      <c r="I10" s="29">
        <v>0</v>
      </c>
      <c r="J10" s="30">
        <v>0</v>
      </c>
      <c r="K10" s="31">
        <v>0</v>
      </c>
      <c r="L10" s="30">
        <v>0</v>
      </c>
      <c r="M10" s="31">
        <v>0</v>
      </c>
      <c r="N10" s="30">
        <v>0</v>
      </c>
      <c r="O10" s="31">
        <v>0</v>
      </c>
      <c r="P10" s="30">
        <v>1.2E-2</v>
      </c>
      <c r="Q10" s="31">
        <v>735</v>
      </c>
      <c r="R10" s="30">
        <v>0</v>
      </c>
      <c r="S10" s="31">
        <v>0</v>
      </c>
      <c r="T10" s="30"/>
      <c r="U10" s="31"/>
    </row>
    <row r="11" spans="1:21" x14ac:dyDescent="0.25">
      <c r="A11" s="289"/>
      <c r="B11" s="290"/>
      <c r="C11" s="24" t="s">
        <v>36</v>
      </c>
      <c r="D11" s="26">
        <v>0.1</v>
      </c>
      <c r="E11" s="70">
        <v>6304</v>
      </c>
      <c r="F11" s="26">
        <v>0.3</v>
      </c>
      <c r="G11" s="70">
        <v>19817</v>
      </c>
      <c r="H11" s="28">
        <v>0</v>
      </c>
      <c r="I11" s="70">
        <v>0</v>
      </c>
      <c r="J11" s="30">
        <v>0</v>
      </c>
      <c r="K11" s="31">
        <v>0</v>
      </c>
      <c r="L11" s="30">
        <v>0</v>
      </c>
      <c r="M11" s="31">
        <v>0</v>
      </c>
      <c r="N11" s="30">
        <v>0</v>
      </c>
      <c r="O11" s="31">
        <v>0</v>
      </c>
      <c r="P11" s="30">
        <v>0</v>
      </c>
      <c r="Q11" s="31">
        <v>0</v>
      </c>
      <c r="R11" s="30">
        <v>0</v>
      </c>
      <c r="S11" s="31">
        <v>0</v>
      </c>
      <c r="T11" s="30"/>
      <c r="U11" s="31"/>
    </row>
    <row r="12" spans="1:21" x14ac:dyDescent="0.25">
      <c r="A12" s="289"/>
      <c r="B12" s="290"/>
      <c r="C12" s="24" t="s">
        <v>25</v>
      </c>
      <c r="D12" s="25">
        <v>1</v>
      </c>
      <c r="E12" s="70">
        <v>7306</v>
      </c>
      <c r="F12" s="26">
        <v>0.1</v>
      </c>
      <c r="G12" s="70">
        <v>1012</v>
      </c>
      <c r="H12" s="26">
        <v>0.4</v>
      </c>
      <c r="I12" s="70">
        <v>828</v>
      </c>
      <c r="J12" s="30">
        <v>0</v>
      </c>
      <c r="K12" s="31">
        <v>0</v>
      </c>
      <c r="L12" s="30">
        <v>0</v>
      </c>
      <c r="M12" s="31">
        <v>0</v>
      </c>
      <c r="N12" s="30">
        <v>0</v>
      </c>
      <c r="O12" s="31">
        <v>0</v>
      </c>
      <c r="P12" s="30">
        <v>0</v>
      </c>
      <c r="Q12" s="31">
        <v>0</v>
      </c>
      <c r="R12" s="30">
        <v>0</v>
      </c>
      <c r="S12" s="31">
        <v>0</v>
      </c>
      <c r="T12" s="30"/>
      <c r="U12" s="31"/>
    </row>
    <row r="13" spans="1:21" s="2" customFormat="1" x14ac:dyDescent="0.25">
      <c r="A13" s="289"/>
      <c r="B13" s="290"/>
      <c r="C13" s="24" t="s">
        <v>24</v>
      </c>
      <c r="D13" s="25">
        <v>0</v>
      </c>
      <c r="E13" s="70">
        <v>0</v>
      </c>
      <c r="F13" s="26">
        <v>0</v>
      </c>
      <c r="G13" s="70">
        <v>0</v>
      </c>
      <c r="H13" s="25">
        <v>3</v>
      </c>
      <c r="I13" s="29">
        <v>46548</v>
      </c>
      <c r="J13" s="30">
        <v>0</v>
      </c>
      <c r="K13" s="31">
        <v>0</v>
      </c>
      <c r="L13" s="30">
        <v>0</v>
      </c>
      <c r="M13" s="31">
        <v>0</v>
      </c>
      <c r="N13" s="30">
        <v>0</v>
      </c>
      <c r="O13" s="31">
        <v>0</v>
      </c>
      <c r="P13" s="30">
        <v>0</v>
      </c>
      <c r="Q13" s="31">
        <v>0</v>
      </c>
      <c r="R13" s="30">
        <v>0</v>
      </c>
      <c r="S13" s="31">
        <v>0</v>
      </c>
      <c r="T13" s="30"/>
      <c r="U13" s="31"/>
    </row>
    <row r="14" spans="1:21" x14ac:dyDescent="0.25">
      <c r="A14" s="289"/>
      <c r="B14" s="290"/>
      <c r="C14" s="24" t="s">
        <v>10</v>
      </c>
      <c r="D14" s="26">
        <v>0</v>
      </c>
      <c r="E14" s="69">
        <v>0</v>
      </c>
      <c r="F14" s="25">
        <v>3</v>
      </c>
      <c r="G14" s="70">
        <v>21916</v>
      </c>
      <c r="H14" s="25">
        <v>2</v>
      </c>
      <c r="I14" s="29">
        <v>17495</v>
      </c>
      <c r="J14" s="30">
        <v>6.84</v>
      </c>
      <c r="K14" s="31">
        <v>40243</v>
      </c>
      <c r="L14" s="30">
        <v>6.64</v>
      </c>
      <c r="M14" s="31">
        <v>34181</v>
      </c>
      <c r="N14" s="30">
        <v>1.42</v>
      </c>
      <c r="O14" s="31">
        <v>7769</v>
      </c>
      <c r="P14" s="30">
        <v>9.4670000000000005</v>
      </c>
      <c r="Q14" s="31">
        <v>40684</v>
      </c>
      <c r="R14" s="30">
        <v>2.1150000000000002</v>
      </c>
      <c r="S14" s="31">
        <v>13525</v>
      </c>
      <c r="T14" s="30"/>
      <c r="U14" s="31"/>
    </row>
    <row r="15" spans="1:21" x14ac:dyDescent="0.25">
      <c r="A15" s="289"/>
      <c r="B15" s="290"/>
      <c r="C15" s="24" t="s">
        <v>12</v>
      </c>
      <c r="D15" s="25">
        <v>7</v>
      </c>
      <c r="E15" s="70">
        <v>132108</v>
      </c>
      <c r="F15" s="25">
        <v>10</v>
      </c>
      <c r="G15" s="70">
        <v>165167</v>
      </c>
      <c r="H15" s="25">
        <v>12</v>
      </c>
      <c r="I15" s="29">
        <v>184897</v>
      </c>
      <c r="J15" s="30">
        <v>5.2469999999999999</v>
      </c>
      <c r="K15" s="31">
        <v>76097</v>
      </c>
      <c r="L15" s="30">
        <v>7.0910000000000002</v>
      </c>
      <c r="M15" s="31">
        <v>127042</v>
      </c>
      <c r="N15" s="30">
        <v>5.0999999999999996</v>
      </c>
      <c r="O15" s="31">
        <v>116195</v>
      </c>
      <c r="P15" s="30">
        <v>13.106999999999999</v>
      </c>
      <c r="Q15" s="31">
        <v>253293</v>
      </c>
      <c r="R15" s="30">
        <v>7.4509999999999996</v>
      </c>
      <c r="S15" s="31">
        <v>86277</v>
      </c>
      <c r="T15" s="30">
        <v>3.149</v>
      </c>
      <c r="U15" s="31">
        <v>57350</v>
      </c>
    </row>
    <row r="16" spans="1:21" x14ac:dyDescent="0.25">
      <c r="A16" s="289"/>
      <c r="B16" s="290"/>
      <c r="C16" s="24" t="s">
        <v>11</v>
      </c>
      <c r="D16" s="26">
        <v>0</v>
      </c>
      <c r="E16" s="69">
        <v>0</v>
      </c>
      <c r="F16" s="26">
        <v>0.5</v>
      </c>
      <c r="G16" s="70">
        <v>1399</v>
      </c>
      <c r="H16" s="25">
        <v>2</v>
      </c>
      <c r="I16" s="29">
        <v>8304</v>
      </c>
      <c r="J16" s="30">
        <v>3.57</v>
      </c>
      <c r="K16" s="31">
        <v>9643</v>
      </c>
      <c r="L16" s="30">
        <v>0</v>
      </c>
      <c r="M16" s="31">
        <v>0</v>
      </c>
      <c r="N16" s="30">
        <v>0</v>
      </c>
      <c r="O16" s="31">
        <v>0</v>
      </c>
      <c r="P16" s="30">
        <v>0</v>
      </c>
      <c r="Q16" s="31">
        <v>0</v>
      </c>
      <c r="R16" s="30">
        <v>0</v>
      </c>
      <c r="S16" s="31">
        <v>0</v>
      </c>
      <c r="T16" s="30"/>
      <c r="U16" s="31"/>
    </row>
    <row r="17" spans="1:21" x14ac:dyDescent="0.25">
      <c r="A17" s="289"/>
      <c r="B17" s="290"/>
      <c r="C17" s="24" t="s">
        <v>31</v>
      </c>
      <c r="D17" s="26">
        <v>0</v>
      </c>
      <c r="E17" s="69">
        <v>0</v>
      </c>
      <c r="F17" s="25">
        <v>6</v>
      </c>
      <c r="G17" s="70">
        <v>22949</v>
      </c>
      <c r="H17" s="28">
        <v>0</v>
      </c>
      <c r="I17" s="70">
        <v>0</v>
      </c>
      <c r="J17" s="30">
        <v>0</v>
      </c>
      <c r="K17" s="31">
        <v>0</v>
      </c>
      <c r="L17" s="30">
        <v>0</v>
      </c>
      <c r="M17" s="31">
        <v>0</v>
      </c>
      <c r="N17" s="30">
        <v>0</v>
      </c>
      <c r="O17" s="31">
        <v>0</v>
      </c>
      <c r="P17" s="30">
        <v>0</v>
      </c>
      <c r="Q17" s="31">
        <v>0</v>
      </c>
      <c r="R17" s="30">
        <v>0</v>
      </c>
      <c r="S17" s="31">
        <v>0</v>
      </c>
      <c r="T17" s="30"/>
      <c r="U17" s="31"/>
    </row>
    <row r="18" spans="1:21" x14ac:dyDescent="0.25">
      <c r="A18" s="289"/>
      <c r="B18" s="290"/>
      <c r="C18" s="24" t="s">
        <v>3</v>
      </c>
      <c r="D18" s="26">
        <v>0</v>
      </c>
      <c r="E18" s="69">
        <v>0</v>
      </c>
      <c r="F18" s="28">
        <v>0</v>
      </c>
      <c r="G18" s="74">
        <v>0</v>
      </c>
      <c r="H18" s="25">
        <v>2</v>
      </c>
      <c r="I18" s="29">
        <v>6087</v>
      </c>
      <c r="J18" s="30">
        <v>0</v>
      </c>
      <c r="K18" s="31">
        <v>0</v>
      </c>
      <c r="L18" s="30">
        <v>0</v>
      </c>
      <c r="M18" s="31">
        <v>0</v>
      </c>
      <c r="N18" s="30">
        <v>0</v>
      </c>
      <c r="O18" s="31">
        <v>0</v>
      </c>
      <c r="P18" s="30">
        <v>12</v>
      </c>
      <c r="Q18" s="31">
        <v>29479</v>
      </c>
      <c r="R18" s="30">
        <v>93.004000000000005</v>
      </c>
      <c r="S18" s="31">
        <v>216987</v>
      </c>
      <c r="T18" s="30">
        <v>131</v>
      </c>
      <c r="U18" s="31">
        <v>334693</v>
      </c>
    </row>
    <row r="19" spans="1:21" x14ac:dyDescent="0.25">
      <c r="A19" s="289"/>
      <c r="B19" s="290"/>
      <c r="C19" s="24" t="s">
        <v>32</v>
      </c>
      <c r="D19" s="25">
        <v>22</v>
      </c>
      <c r="E19" s="70">
        <v>204125</v>
      </c>
      <c r="F19" s="25">
        <v>113</v>
      </c>
      <c r="G19" s="70">
        <v>867795</v>
      </c>
      <c r="H19" s="25">
        <v>57</v>
      </c>
      <c r="I19" s="29">
        <v>518598</v>
      </c>
      <c r="J19" s="30">
        <v>201.75899999999999</v>
      </c>
      <c r="K19" s="31">
        <v>958981</v>
      </c>
      <c r="L19" s="30">
        <v>55.676000000000002</v>
      </c>
      <c r="M19" s="31">
        <v>582381</v>
      </c>
      <c r="N19" s="30">
        <v>76.001000000000005</v>
      </c>
      <c r="O19" s="31">
        <v>852674</v>
      </c>
      <c r="P19" s="30">
        <v>38.130000000000003</v>
      </c>
      <c r="Q19" s="31">
        <v>443930</v>
      </c>
      <c r="R19" s="30">
        <v>2.5750000000000002</v>
      </c>
      <c r="S19" s="31">
        <v>26843</v>
      </c>
      <c r="T19" s="30"/>
      <c r="U19" s="31"/>
    </row>
    <row r="20" spans="1:21" x14ac:dyDescent="0.25">
      <c r="A20" s="289"/>
      <c r="B20" s="290"/>
      <c r="C20" s="24" t="s">
        <v>37</v>
      </c>
      <c r="D20" s="25">
        <v>5</v>
      </c>
      <c r="E20" s="70">
        <v>15907</v>
      </c>
      <c r="F20" s="25">
        <v>15</v>
      </c>
      <c r="G20" s="70">
        <v>37106</v>
      </c>
      <c r="H20" s="28">
        <v>0</v>
      </c>
      <c r="I20" s="70">
        <v>0</v>
      </c>
      <c r="J20" s="30">
        <v>4.04</v>
      </c>
      <c r="K20" s="31">
        <v>10899</v>
      </c>
      <c r="L20" s="30">
        <v>0</v>
      </c>
      <c r="M20" s="31">
        <v>0</v>
      </c>
      <c r="N20" s="30">
        <v>0</v>
      </c>
      <c r="O20" s="31">
        <v>0</v>
      </c>
      <c r="P20" s="30">
        <v>0</v>
      </c>
      <c r="Q20" s="31">
        <v>0</v>
      </c>
      <c r="R20" s="30">
        <v>0</v>
      </c>
      <c r="S20" s="31">
        <v>0</v>
      </c>
      <c r="T20" s="30"/>
      <c r="U20" s="31"/>
    </row>
    <row r="21" spans="1:21" x14ac:dyDescent="0.25">
      <c r="A21" s="289"/>
      <c r="B21" s="290"/>
      <c r="C21" s="24" t="s">
        <v>33</v>
      </c>
      <c r="D21" s="25">
        <v>22</v>
      </c>
      <c r="E21" s="70">
        <v>121237</v>
      </c>
      <c r="F21" s="25">
        <v>45</v>
      </c>
      <c r="G21" s="70">
        <v>271656</v>
      </c>
      <c r="H21" s="25">
        <v>38</v>
      </c>
      <c r="I21" s="29">
        <v>133264</v>
      </c>
      <c r="J21" s="30"/>
      <c r="K21" s="31"/>
      <c r="L21" s="30">
        <v>24.905000000000001</v>
      </c>
      <c r="M21" s="31">
        <v>96273</v>
      </c>
      <c r="N21" s="30">
        <v>0.80700000000000005</v>
      </c>
      <c r="O21" s="31">
        <v>8399</v>
      </c>
      <c r="P21" s="30">
        <v>18.437999999999999</v>
      </c>
      <c r="Q21" s="31">
        <v>58649</v>
      </c>
      <c r="R21" s="30">
        <v>0</v>
      </c>
      <c r="S21" s="31">
        <v>0</v>
      </c>
      <c r="T21" s="30"/>
      <c r="U21" s="31"/>
    </row>
    <row r="22" spans="1:21" s="2" customFormat="1" x14ac:dyDescent="0.25">
      <c r="A22" s="289"/>
      <c r="B22" s="290"/>
      <c r="C22" s="24" t="s">
        <v>103</v>
      </c>
      <c r="D22" s="25">
        <v>0</v>
      </c>
      <c r="E22" s="70">
        <v>0</v>
      </c>
      <c r="F22" s="25">
        <v>0</v>
      </c>
      <c r="G22" s="70">
        <v>0</v>
      </c>
      <c r="H22" s="25">
        <v>0</v>
      </c>
      <c r="I22" s="29">
        <v>0</v>
      </c>
      <c r="J22" s="30">
        <v>22.5</v>
      </c>
      <c r="K22" s="31">
        <v>32879</v>
      </c>
      <c r="L22" s="30">
        <v>0</v>
      </c>
      <c r="M22" s="31">
        <v>0</v>
      </c>
      <c r="N22" s="30">
        <v>0</v>
      </c>
      <c r="O22" s="31">
        <v>0</v>
      </c>
      <c r="P22" s="30">
        <v>0</v>
      </c>
      <c r="Q22" s="31">
        <v>0</v>
      </c>
      <c r="R22" s="30">
        <v>0</v>
      </c>
      <c r="S22" s="31">
        <v>0</v>
      </c>
      <c r="T22" s="30"/>
      <c r="U22" s="31"/>
    </row>
    <row r="23" spans="1:21" s="2" customFormat="1" x14ac:dyDescent="0.25">
      <c r="A23" s="289"/>
      <c r="B23" s="290"/>
      <c r="C23" s="24" t="s">
        <v>94</v>
      </c>
      <c r="D23" s="25">
        <v>0</v>
      </c>
      <c r="E23" s="70">
        <v>0</v>
      </c>
      <c r="F23" s="25">
        <v>0</v>
      </c>
      <c r="G23" s="70">
        <v>0</v>
      </c>
      <c r="H23" s="25">
        <v>0</v>
      </c>
      <c r="I23" s="29">
        <v>0</v>
      </c>
      <c r="J23" s="30">
        <v>1.534</v>
      </c>
      <c r="K23" s="31">
        <v>7920</v>
      </c>
      <c r="L23" s="30">
        <v>0</v>
      </c>
      <c r="M23" s="31">
        <v>0</v>
      </c>
      <c r="N23" s="30">
        <v>46.5</v>
      </c>
      <c r="O23" s="31">
        <v>83903</v>
      </c>
      <c r="P23" s="30">
        <v>0</v>
      </c>
      <c r="Q23" s="31">
        <v>0</v>
      </c>
      <c r="R23" s="30">
        <v>0</v>
      </c>
      <c r="S23" s="31">
        <v>0</v>
      </c>
      <c r="T23" s="30"/>
      <c r="U23" s="31"/>
    </row>
    <row r="24" spans="1:21" s="2" customFormat="1" x14ac:dyDescent="0.25">
      <c r="A24" s="289"/>
      <c r="B24" s="290"/>
      <c r="C24" s="24" t="s">
        <v>71</v>
      </c>
      <c r="D24" s="25">
        <v>0</v>
      </c>
      <c r="E24" s="70">
        <v>0</v>
      </c>
      <c r="F24" s="25">
        <v>0</v>
      </c>
      <c r="G24" s="70">
        <v>0</v>
      </c>
      <c r="H24" s="25">
        <v>0</v>
      </c>
      <c r="I24" s="29">
        <v>0</v>
      </c>
      <c r="J24" s="30">
        <v>0</v>
      </c>
      <c r="K24" s="31">
        <v>0</v>
      </c>
      <c r="L24" s="30">
        <v>7.0289999999999999</v>
      </c>
      <c r="M24" s="31">
        <v>51509</v>
      </c>
      <c r="N24" s="30">
        <v>0</v>
      </c>
      <c r="O24" s="31">
        <v>0</v>
      </c>
      <c r="P24" s="30">
        <v>0</v>
      </c>
      <c r="Q24" s="31">
        <v>0</v>
      </c>
      <c r="R24" s="30">
        <v>0</v>
      </c>
      <c r="S24" s="31">
        <v>0</v>
      </c>
      <c r="T24" s="30"/>
      <c r="U24" s="31"/>
    </row>
    <row r="25" spans="1:21" s="2" customFormat="1" x14ac:dyDescent="0.25">
      <c r="A25" s="289"/>
      <c r="B25" s="290"/>
      <c r="C25" s="24" t="s">
        <v>19</v>
      </c>
      <c r="D25" s="25">
        <v>0</v>
      </c>
      <c r="E25" s="70">
        <v>0</v>
      </c>
      <c r="F25" s="25">
        <v>0</v>
      </c>
      <c r="G25" s="70">
        <v>0</v>
      </c>
      <c r="H25" s="25">
        <v>0</v>
      </c>
      <c r="I25" s="29">
        <v>0</v>
      </c>
      <c r="J25" s="30">
        <v>0</v>
      </c>
      <c r="K25" s="31">
        <v>0</v>
      </c>
      <c r="L25" s="30">
        <v>284</v>
      </c>
      <c r="M25" s="31">
        <v>501374</v>
      </c>
      <c r="N25" s="30">
        <v>2546.1</v>
      </c>
      <c r="O25" s="31">
        <v>3926102</v>
      </c>
      <c r="P25" s="30">
        <v>73.941999999999993</v>
      </c>
      <c r="Q25" s="31">
        <v>151408</v>
      </c>
      <c r="R25" s="30">
        <v>0</v>
      </c>
      <c r="S25" s="31">
        <v>0</v>
      </c>
      <c r="T25" s="30">
        <v>96.06</v>
      </c>
      <c r="U25" s="31">
        <v>196856</v>
      </c>
    </row>
    <row r="26" spans="1:21" s="163" customFormat="1" x14ac:dyDescent="0.25">
      <c r="A26" s="289"/>
      <c r="B26" s="290"/>
      <c r="C26" s="24" t="s">
        <v>121</v>
      </c>
      <c r="D26" s="25">
        <v>0</v>
      </c>
      <c r="E26" s="70">
        <v>0</v>
      </c>
      <c r="F26" s="25">
        <v>0</v>
      </c>
      <c r="G26" s="70">
        <v>0</v>
      </c>
      <c r="H26" s="25">
        <v>0</v>
      </c>
      <c r="I26" s="29">
        <v>0</v>
      </c>
      <c r="J26" s="30">
        <v>0</v>
      </c>
      <c r="K26" s="31">
        <v>0</v>
      </c>
      <c r="L26" s="30">
        <v>0.13700000000000001</v>
      </c>
      <c r="M26" s="31">
        <v>891</v>
      </c>
      <c r="N26" s="30">
        <v>0</v>
      </c>
      <c r="O26" s="31"/>
      <c r="P26" s="30">
        <v>0</v>
      </c>
      <c r="Q26" s="31">
        <v>0</v>
      </c>
      <c r="R26" s="30">
        <v>0</v>
      </c>
      <c r="S26" s="31">
        <v>0</v>
      </c>
      <c r="T26" s="30"/>
      <c r="U26" s="31"/>
    </row>
    <row r="27" spans="1:21" s="163" customFormat="1" x14ac:dyDescent="0.25">
      <c r="A27" s="289"/>
      <c r="B27" s="290"/>
      <c r="C27" s="24" t="s">
        <v>86</v>
      </c>
      <c r="D27" s="25">
        <v>0</v>
      </c>
      <c r="E27" s="70">
        <v>0</v>
      </c>
      <c r="F27" s="25">
        <v>0</v>
      </c>
      <c r="G27" s="70">
        <v>0</v>
      </c>
      <c r="H27" s="25">
        <v>0</v>
      </c>
      <c r="I27" s="29">
        <v>0</v>
      </c>
      <c r="J27" s="30">
        <v>0</v>
      </c>
      <c r="K27" s="31">
        <v>0</v>
      </c>
      <c r="L27" s="30">
        <v>0.504</v>
      </c>
      <c r="M27" s="31">
        <v>4058</v>
      </c>
      <c r="N27" s="30">
        <v>0.53</v>
      </c>
      <c r="O27" s="31">
        <v>3712</v>
      </c>
      <c r="P27" s="30">
        <v>0</v>
      </c>
      <c r="Q27" s="31">
        <v>0</v>
      </c>
      <c r="R27" s="30">
        <v>17.5</v>
      </c>
      <c r="S27" s="31">
        <v>18927</v>
      </c>
      <c r="T27" s="30"/>
      <c r="U27" s="31"/>
    </row>
    <row r="28" spans="1:21" x14ac:dyDescent="0.25">
      <c r="A28" s="289"/>
      <c r="B28" s="290"/>
      <c r="C28" s="24" t="s">
        <v>38</v>
      </c>
      <c r="D28" s="26">
        <v>0.2</v>
      </c>
      <c r="E28" s="70">
        <v>6278</v>
      </c>
      <c r="F28" s="28">
        <v>0</v>
      </c>
      <c r="G28" s="74">
        <v>0</v>
      </c>
      <c r="H28" s="28">
        <v>0</v>
      </c>
      <c r="I28" s="76">
        <v>0</v>
      </c>
      <c r="J28" s="30">
        <v>0</v>
      </c>
      <c r="K28" s="31">
        <v>0</v>
      </c>
      <c r="L28" s="30">
        <v>0.93899999999999995</v>
      </c>
      <c r="M28" s="31">
        <v>14783</v>
      </c>
      <c r="N28" s="30">
        <v>0.72899999999999998</v>
      </c>
      <c r="O28" s="31">
        <v>9405</v>
      </c>
      <c r="P28" s="30">
        <v>1.732</v>
      </c>
      <c r="Q28" s="31">
        <v>18745</v>
      </c>
      <c r="R28" s="30">
        <v>0.73699999999999999</v>
      </c>
      <c r="S28" s="31">
        <v>15323</v>
      </c>
      <c r="T28" s="30"/>
      <c r="U28" s="31"/>
    </row>
    <row r="29" spans="1:21" ht="19.5" thickBot="1" x14ac:dyDescent="0.35">
      <c r="A29" s="289"/>
      <c r="B29" s="290"/>
      <c r="C29" s="56" t="s">
        <v>7</v>
      </c>
      <c r="D29" s="59">
        <f>SUM(D4:D28)</f>
        <v>8720.3040000000019</v>
      </c>
      <c r="E29" s="71">
        <f>SUM(E4:E28)</f>
        <v>13779718</v>
      </c>
      <c r="F29" s="62">
        <f>SUM(F4:F28)</f>
        <v>8946.4</v>
      </c>
      <c r="G29" s="72">
        <f>SUM(G4:G28)</f>
        <v>17440373</v>
      </c>
      <c r="H29" s="62">
        <f>SUM(H4:H28)</f>
        <v>8618.4</v>
      </c>
      <c r="I29" s="72">
        <f t="shared" ref="I29:O29" si="0">SUM(I4:I28)</f>
        <v>14400040</v>
      </c>
      <c r="J29" s="73">
        <f t="shared" si="0"/>
        <v>6644.1590000000006</v>
      </c>
      <c r="K29" s="32">
        <f t="shared" si="0"/>
        <v>11959328</v>
      </c>
      <c r="L29" s="73">
        <f t="shared" si="0"/>
        <v>1011.8779999999999</v>
      </c>
      <c r="M29" s="32">
        <f t="shared" si="0"/>
        <v>4836059</v>
      </c>
      <c r="N29" s="73">
        <f t="shared" si="0"/>
        <v>5477.183</v>
      </c>
      <c r="O29" s="32">
        <f t="shared" si="0"/>
        <v>11461462</v>
      </c>
      <c r="P29" s="73">
        <f t="shared" ref="P29:U29" si="1">SUM(P4:P28)</f>
        <v>1756.633</v>
      </c>
      <c r="Q29" s="32">
        <f t="shared" si="1"/>
        <v>6254987</v>
      </c>
      <c r="R29" s="73">
        <f t="shared" si="1"/>
        <v>1569.825</v>
      </c>
      <c r="S29" s="32">
        <f t="shared" si="1"/>
        <v>5040654</v>
      </c>
      <c r="T29" s="73">
        <f t="shared" si="1"/>
        <v>799.49400000000014</v>
      </c>
      <c r="U29" s="32">
        <f t="shared" si="1"/>
        <v>3742335</v>
      </c>
    </row>
    <row r="30" spans="1:21" x14ac:dyDescent="0.25">
      <c r="A30" s="274"/>
      <c r="B30" s="274"/>
      <c r="C30" s="9"/>
    </row>
    <row r="31" spans="1:21" x14ac:dyDescent="0.25">
      <c r="A31" s="7"/>
      <c r="B31" s="7"/>
      <c r="C31" s="203"/>
    </row>
  </sheetData>
  <mergeCells count="14">
    <mergeCell ref="T2:U2"/>
    <mergeCell ref="A1:K1"/>
    <mergeCell ref="J2:K2"/>
    <mergeCell ref="F2:G2"/>
    <mergeCell ref="H2:I2"/>
    <mergeCell ref="R2:S2"/>
    <mergeCell ref="P2:Q2"/>
    <mergeCell ref="N2:O2"/>
    <mergeCell ref="L2:M2"/>
    <mergeCell ref="A30:B30"/>
    <mergeCell ref="A4:A29"/>
    <mergeCell ref="B4:B29"/>
    <mergeCell ref="A2:C2"/>
    <mergeCell ref="D2:E2"/>
  </mergeCells>
  <pageMargins left="0" right="0" top="0" bottom="0" header="0.31496062992125984" footer="0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topLeftCell="B16" workbookViewId="0">
      <selection activeCell="T41" sqref="T41:U41"/>
    </sheetView>
  </sheetViews>
  <sheetFormatPr defaultRowHeight="15" x14ac:dyDescent="0.25"/>
  <cols>
    <col min="1" max="1" width="13" customWidth="1"/>
    <col min="2" max="2" width="8.140625" customWidth="1"/>
    <col min="3" max="3" width="16" customWidth="1"/>
    <col min="4" max="4" width="9.140625" customWidth="1"/>
    <col min="5" max="5" width="8.5703125" customWidth="1"/>
    <col min="6" max="6" width="9" customWidth="1"/>
    <col min="7" max="7" width="8.5703125" customWidth="1"/>
    <col min="8" max="8" width="9" customWidth="1"/>
    <col min="9" max="9" width="8.7109375" customWidth="1"/>
    <col min="10" max="10" width="9.140625" style="8" customWidth="1"/>
    <col min="11" max="11" width="9.28515625" style="8" customWidth="1"/>
    <col min="12" max="12" width="8.85546875" customWidth="1"/>
    <col min="13" max="13" width="9.5703125" customWidth="1"/>
    <col min="14" max="14" width="8.85546875" customWidth="1"/>
    <col min="15" max="15" width="9.28515625" customWidth="1"/>
    <col min="16" max="16" width="10.28515625" customWidth="1"/>
    <col min="17" max="17" width="10" customWidth="1"/>
    <col min="18" max="18" width="10.42578125" customWidth="1"/>
    <col min="19" max="19" width="10" customWidth="1"/>
    <col min="20" max="20" width="10.5703125" style="8" customWidth="1"/>
    <col min="21" max="21" width="10.140625" customWidth="1"/>
  </cols>
  <sheetData>
    <row r="1" spans="1:21" ht="19.5" thickBot="1" x14ac:dyDescent="0.35">
      <c r="A1" s="273" t="s">
        <v>66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</row>
    <row r="2" spans="1:21" ht="18.75" x14ac:dyDescent="0.3">
      <c r="A2" s="300"/>
      <c r="B2" s="300"/>
      <c r="C2" s="301"/>
      <c r="D2" s="296">
        <v>2010</v>
      </c>
      <c r="E2" s="297"/>
      <c r="F2" s="296">
        <v>2011</v>
      </c>
      <c r="G2" s="297"/>
      <c r="H2" s="296">
        <v>2012</v>
      </c>
      <c r="I2" s="297"/>
      <c r="J2" s="296">
        <v>2013</v>
      </c>
      <c r="K2" s="302"/>
      <c r="L2" s="296">
        <v>2014</v>
      </c>
      <c r="M2" s="297"/>
      <c r="N2" s="296">
        <v>2015</v>
      </c>
      <c r="O2" s="297"/>
      <c r="P2" s="296">
        <v>2016</v>
      </c>
      <c r="Q2" s="297"/>
      <c r="R2" s="296">
        <v>2017</v>
      </c>
      <c r="S2" s="297"/>
      <c r="T2" s="296">
        <v>2018</v>
      </c>
      <c r="U2" s="297"/>
    </row>
    <row r="3" spans="1:21" ht="42.75" x14ac:dyDescent="0.25">
      <c r="A3" s="4" t="s">
        <v>13</v>
      </c>
      <c r="B3" s="4" t="s">
        <v>14</v>
      </c>
      <c r="C3" s="55" t="s">
        <v>40</v>
      </c>
      <c r="D3" s="57" t="s">
        <v>0</v>
      </c>
      <c r="E3" s="67" t="s">
        <v>1</v>
      </c>
      <c r="F3" s="57" t="s">
        <v>0</v>
      </c>
      <c r="G3" s="58" t="s">
        <v>1</v>
      </c>
      <c r="H3" s="57" t="s">
        <v>0</v>
      </c>
      <c r="I3" s="67" t="s">
        <v>1</v>
      </c>
      <c r="J3" s="65" t="s">
        <v>0</v>
      </c>
      <c r="K3" s="102" t="s">
        <v>1</v>
      </c>
      <c r="L3" s="65" t="s">
        <v>0</v>
      </c>
      <c r="M3" s="67" t="s">
        <v>1</v>
      </c>
      <c r="N3" s="65" t="s">
        <v>0</v>
      </c>
      <c r="O3" s="67" t="s">
        <v>1</v>
      </c>
      <c r="P3" s="65" t="s">
        <v>0</v>
      </c>
      <c r="Q3" s="67" t="s">
        <v>1</v>
      </c>
      <c r="R3" s="65" t="s">
        <v>0</v>
      </c>
      <c r="S3" s="67" t="s">
        <v>1</v>
      </c>
      <c r="T3" s="65" t="s">
        <v>0</v>
      </c>
      <c r="U3" s="67" t="s">
        <v>1</v>
      </c>
    </row>
    <row r="4" spans="1:21" s="2" customFormat="1" x14ac:dyDescent="0.25">
      <c r="A4" s="298">
        <v>230120000011</v>
      </c>
      <c r="B4" s="299" t="s">
        <v>41</v>
      </c>
      <c r="C4" s="24" t="s">
        <v>18</v>
      </c>
      <c r="D4" s="52">
        <v>0</v>
      </c>
      <c r="E4" s="68">
        <v>0</v>
      </c>
      <c r="F4" s="52">
        <v>0</v>
      </c>
      <c r="G4" s="53">
        <v>0</v>
      </c>
      <c r="H4" s="25">
        <v>708</v>
      </c>
      <c r="I4" s="29">
        <v>860424</v>
      </c>
      <c r="J4" s="30">
        <v>682.92</v>
      </c>
      <c r="K4" s="100">
        <v>1001534</v>
      </c>
      <c r="L4" s="30">
        <v>50.18</v>
      </c>
      <c r="M4" s="31">
        <v>51685</v>
      </c>
      <c r="N4" s="30">
        <v>154.56</v>
      </c>
      <c r="O4" s="31">
        <v>211823</v>
      </c>
      <c r="P4" s="30">
        <v>0</v>
      </c>
      <c r="Q4" s="31">
        <v>0</v>
      </c>
      <c r="R4" s="30">
        <v>0</v>
      </c>
      <c r="S4" s="31">
        <v>0</v>
      </c>
      <c r="T4" s="30"/>
      <c r="U4" s="31"/>
    </row>
    <row r="5" spans="1:21" s="163" customFormat="1" x14ac:dyDescent="0.25">
      <c r="A5" s="298"/>
      <c r="B5" s="299"/>
      <c r="C5" s="24" t="s">
        <v>8</v>
      </c>
      <c r="D5" s="52">
        <v>0</v>
      </c>
      <c r="E5" s="68">
        <v>0</v>
      </c>
      <c r="F5" s="52">
        <v>0</v>
      </c>
      <c r="G5" s="53">
        <v>0</v>
      </c>
      <c r="H5" s="25">
        <v>0</v>
      </c>
      <c r="I5" s="29">
        <v>0</v>
      </c>
      <c r="J5" s="30">
        <v>0</v>
      </c>
      <c r="K5" s="100">
        <v>0</v>
      </c>
      <c r="L5" s="30">
        <v>199.73</v>
      </c>
      <c r="M5" s="31">
        <v>209717</v>
      </c>
      <c r="N5" s="30">
        <v>0</v>
      </c>
      <c r="O5" s="31">
        <v>0</v>
      </c>
      <c r="P5" s="30">
        <v>3</v>
      </c>
      <c r="Q5" s="31">
        <v>8811</v>
      </c>
      <c r="R5" s="30">
        <v>44</v>
      </c>
      <c r="S5" s="31">
        <v>182464</v>
      </c>
      <c r="T5" s="30">
        <v>290.58600000000001</v>
      </c>
      <c r="U5" s="31">
        <v>454742</v>
      </c>
    </row>
    <row r="6" spans="1:21" ht="16.5" customHeight="1" x14ac:dyDescent="0.25">
      <c r="A6" s="298"/>
      <c r="B6" s="299"/>
      <c r="C6" s="201" t="s">
        <v>25</v>
      </c>
      <c r="D6" s="26">
        <v>0</v>
      </c>
      <c r="E6" s="69">
        <v>0</v>
      </c>
      <c r="F6" s="25">
        <v>1697</v>
      </c>
      <c r="G6" s="29">
        <v>2218801</v>
      </c>
      <c r="H6" s="25">
        <v>5382</v>
      </c>
      <c r="I6" s="29">
        <v>5714036</v>
      </c>
      <c r="J6" s="30">
        <v>3975.777</v>
      </c>
      <c r="K6" s="100">
        <v>5434751</v>
      </c>
      <c r="L6" s="30">
        <v>5549.2039999999997</v>
      </c>
      <c r="M6" s="31">
        <v>6276969</v>
      </c>
      <c r="N6" s="30">
        <v>2257.4</v>
      </c>
      <c r="O6" s="31">
        <v>3348794</v>
      </c>
      <c r="P6" s="30">
        <v>1866</v>
      </c>
      <c r="Q6" s="31">
        <v>2831390</v>
      </c>
      <c r="R6" s="30">
        <v>0</v>
      </c>
      <c r="S6" s="31">
        <v>0</v>
      </c>
      <c r="T6" s="30"/>
      <c r="U6" s="31"/>
    </row>
    <row r="7" spans="1:21" x14ac:dyDescent="0.25">
      <c r="A7" s="298"/>
      <c r="B7" s="299"/>
      <c r="C7" s="24" t="s">
        <v>19</v>
      </c>
      <c r="D7" s="25">
        <v>220</v>
      </c>
      <c r="E7" s="70">
        <v>314896</v>
      </c>
      <c r="F7" s="25">
        <v>88</v>
      </c>
      <c r="G7" s="29">
        <v>170691</v>
      </c>
      <c r="H7" s="25">
        <v>22</v>
      </c>
      <c r="I7" s="29">
        <v>35679</v>
      </c>
      <c r="J7" s="30">
        <v>407.21</v>
      </c>
      <c r="K7" s="100">
        <v>804944</v>
      </c>
      <c r="L7" s="30">
        <v>220.5</v>
      </c>
      <c r="M7" s="31">
        <v>442335</v>
      </c>
      <c r="N7" s="30">
        <v>2998.67</v>
      </c>
      <c r="O7" s="31">
        <v>5343181</v>
      </c>
      <c r="P7" s="30">
        <v>1275.29</v>
      </c>
      <c r="Q7" s="31">
        <v>2278318</v>
      </c>
      <c r="R7" s="30">
        <v>10186.259</v>
      </c>
      <c r="S7" s="31">
        <v>14233834</v>
      </c>
      <c r="T7" s="30">
        <v>2840.49</v>
      </c>
      <c r="U7" s="31">
        <v>5045351</v>
      </c>
    </row>
    <row r="8" spans="1:21" x14ac:dyDescent="0.25">
      <c r="A8" s="298"/>
      <c r="B8" s="299"/>
      <c r="C8" s="24" t="s">
        <v>42</v>
      </c>
      <c r="D8" s="26">
        <v>0.03</v>
      </c>
      <c r="E8" s="70">
        <v>2834</v>
      </c>
      <c r="F8" s="28">
        <v>0</v>
      </c>
      <c r="G8" s="61">
        <v>0</v>
      </c>
      <c r="H8" s="28">
        <v>0</v>
      </c>
      <c r="I8" s="70">
        <v>0</v>
      </c>
      <c r="J8" s="30">
        <v>0</v>
      </c>
      <c r="K8" s="100">
        <v>0</v>
      </c>
      <c r="L8" s="30"/>
      <c r="M8" s="31"/>
      <c r="N8" s="30">
        <v>0</v>
      </c>
      <c r="O8" s="31">
        <v>0</v>
      </c>
      <c r="P8" s="30">
        <v>0</v>
      </c>
      <c r="Q8" s="31">
        <v>0</v>
      </c>
      <c r="R8" s="30">
        <v>200</v>
      </c>
      <c r="S8" s="31">
        <v>214472</v>
      </c>
      <c r="T8" s="30">
        <v>2159.59</v>
      </c>
      <c r="U8" s="31">
        <v>2435966</v>
      </c>
    </row>
    <row r="9" spans="1:21" x14ac:dyDescent="0.25">
      <c r="A9" s="298"/>
      <c r="B9" s="299"/>
      <c r="C9" s="164" t="s">
        <v>43</v>
      </c>
      <c r="D9" s="26">
        <v>0</v>
      </c>
      <c r="E9" s="69">
        <v>0</v>
      </c>
      <c r="F9" s="25">
        <v>105</v>
      </c>
      <c r="G9" s="29">
        <v>157359</v>
      </c>
      <c r="H9" s="25">
        <v>3315</v>
      </c>
      <c r="I9" s="29">
        <v>4743882</v>
      </c>
      <c r="J9" s="30">
        <v>2494.9299999999998</v>
      </c>
      <c r="K9" s="100">
        <v>4473540</v>
      </c>
      <c r="L9" s="30">
        <v>4006.13</v>
      </c>
      <c r="M9" s="31">
        <v>6522265</v>
      </c>
      <c r="N9" s="30">
        <v>0</v>
      </c>
      <c r="O9" s="31">
        <v>0</v>
      </c>
      <c r="P9" s="30">
        <v>1000</v>
      </c>
      <c r="Q9" s="31">
        <v>1385000</v>
      </c>
      <c r="R9" s="30">
        <v>0</v>
      </c>
      <c r="S9" s="31">
        <v>0</v>
      </c>
      <c r="T9" s="30"/>
      <c r="U9" s="31"/>
    </row>
    <row r="10" spans="1:21" s="163" customFormat="1" x14ac:dyDescent="0.25">
      <c r="A10" s="298"/>
      <c r="B10" s="299"/>
      <c r="C10" s="34" t="s">
        <v>21</v>
      </c>
      <c r="D10" s="26">
        <v>0</v>
      </c>
      <c r="E10" s="69"/>
      <c r="F10" s="25">
        <v>0</v>
      </c>
      <c r="G10" s="29"/>
      <c r="H10" s="25"/>
      <c r="I10" s="29"/>
      <c r="J10" s="30"/>
      <c r="K10" s="100"/>
      <c r="L10" s="30"/>
      <c r="M10" s="31"/>
      <c r="N10" s="30">
        <v>0</v>
      </c>
      <c r="O10" s="31">
        <v>0</v>
      </c>
      <c r="P10" s="30">
        <v>219.84</v>
      </c>
      <c r="Q10" s="31">
        <v>279357</v>
      </c>
      <c r="R10" s="30">
        <v>585.48</v>
      </c>
      <c r="S10" s="31">
        <v>738833</v>
      </c>
      <c r="T10" s="30">
        <v>1871.4079999999999</v>
      </c>
      <c r="U10" s="31">
        <v>2323810</v>
      </c>
    </row>
    <row r="11" spans="1:21" x14ac:dyDescent="0.25">
      <c r="A11" s="298"/>
      <c r="B11" s="299"/>
      <c r="C11" s="24" t="s">
        <v>24</v>
      </c>
      <c r="D11" s="25">
        <v>322</v>
      </c>
      <c r="E11" s="70">
        <v>440144</v>
      </c>
      <c r="F11" s="25">
        <v>294</v>
      </c>
      <c r="G11" s="29">
        <v>337367</v>
      </c>
      <c r="H11" s="25">
        <v>158</v>
      </c>
      <c r="I11" s="29">
        <v>170909</v>
      </c>
      <c r="J11" s="30">
        <v>336.387</v>
      </c>
      <c r="K11" s="100">
        <v>330217</v>
      </c>
      <c r="L11" s="30">
        <v>638</v>
      </c>
      <c r="M11" s="31">
        <v>662451</v>
      </c>
      <c r="N11" s="30">
        <v>285</v>
      </c>
      <c r="O11" s="31">
        <v>274238</v>
      </c>
      <c r="P11" s="30">
        <v>41</v>
      </c>
      <c r="Q11" s="31">
        <v>72191</v>
      </c>
      <c r="R11" s="30">
        <v>110</v>
      </c>
      <c r="S11" s="31">
        <v>185840</v>
      </c>
      <c r="T11" s="30"/>
      <c r="U11" s="31"/>
    </row>
    <row r="12" spans="1:21" s="163" customFormat="1" x14ac:dyDescent="0.25">
      <c r="A12" s="298"/>
      <c r="B12" s="299"/>
      <c r="C12" s="24" t="s">
        <v>127</v>
      </c>
      <c r="D12" s="25">
        <v>0</v>
      </c>
      <c r="E12" s="70"/>
      <c r="F12" s="25">
        <v>0</v>
      </c>
      <c r="G12" s="29"/>
      <c r="H12" s="25"/>
      <c r="I12" s="29"/>
      <c r="J12" s="30"/>
      <c r="K12" s="100"/>
      <c r="L12" s="30"/>
      <c r="M12" s="31"/>
      <c r="N12" s="30">
        <v>24</v>
      </c>
      <c r="O12" s="31">
        <v>32400</v>
      </c>
      <c r="P12" s="30">
        <v>0</v>
      </c>
      <c r="Q12" s="31">
        <v>0</v>
      </c>
      <c r="R12" s="30">
        <v>0</v>
      </c>
      <c r="S12" s="31">
        <v>0</v>
      </c>
      <c r="T12" s="30"/>
      <c r="U12" s="31"/>
    </row>
    <row r="13" spans="1:21" x14ac:dyDescent="0.25">
      <c r="A13" s="298"/>
      <c r="B13" s="299"/>
      <c r="C13" s="164" t="s">
        <v>44</v>
      </c>
      <c r="D13" s="25">
        <v>3834</v>
      </c>
      <c r="E13" s="70">
        <v>4315409</v>
      </c>
      <c r="F13" s="25">
        <v>4109</v>
      </c>
      <c r="G13" s="29">
        <v>5433871</v>
      </c>
      <c r="H13" s="25">
        <v>959</v>
      </c>
      <c r="I13" s="29">
        <v>1200306</v>
      </c>
      <c r="J13" s="30">
        <v>7777.83</v>
      </c>
      <c r="K13" s="100">
        <v>13234391</v>
      </c>
      <c r="L13" s="30">
        <v>10725.972</v>
      </c>
      <c r="M13" s="31">
        <v>15551826</v>
      </c>
      <c r="N13" s="30">
        <v>17826.081999999999</v>
      </c>
      <c r="O13" s="31">
        <v>28459811</v>
      </c>
      <c r="P13" s="30">
        <v>25100.989000000001</v>
      </c>
      <c r="Q13" s="31">
        <v>36105951</v>
      </c>
      <c r="R13" s="30">
        <v>8125.8429999999998</v>
      </c>
      <c r="S13" s="31">
        <v>11437359</v>
      </c>
      <c r="T13" s="30">
        <v>16617.398000000001</v>
      </c>
      <c r="U13" s="31">
        <v>24986279</v>
      </c>
    </row>
    <row r="14" spans="1:21" x14ac:dyDescent="0.25">
      <c r="A14" s="298"/>
      <c r="B14" s="299"/>
      <c r="C14" s="164" t="s">
        <v>45</v>
      </c>
      <c r="D14" s="25">
        <v>8875</v>
      </c>
      <c r="E14" s="70">
        <v>12293645</v>
      </c>
      <c r="F14" s="25">
        <v>3155</v>
      </c>
      <c r="G14" s="29">
        <v>4460982</v>
      </c>
      <c r="H14" s="25">
        <v>2401</v>
      </c>
      <c r="I14" s="29">
        <v>3241239</v>
      </c>
      <c r="J14" s="30">
        <v>18343.526999999998</v>
      </c>
      <c r="K14" s="100">
        <v>29195246</v>
      </c>
      <c r="L14" s="30">
        <v>39704.928</v>
      </c>
      <c r="M14" s="31">
        <v>52904893</v>
      </c>
      <c r="N14" s="30">
        <v>37747.072999999997</v>
      </c>
      <c r="O14" s="31">
        <v>55478793</v>
      </c>
      <c r="P14" s="30">
        <v>56436.99</v>
      </c>
      <c r="Q14" s="31">
        <v>77575628</v>
      </c>
      <c r="R14" s="30">
        <v>58370.368000000002</v>
      </c>
      <c r="S14" s="31">
        <v>70434982</v>
      </c>
      <c r="T14" s="30">
        <v>62280.52</v>
      </c>
      <c r="U14" s="31">
        <v>77683567</v>
      </c>
    </row>
    <row r="15" spans="1:21" x14ac:dyDescent="0.25">
      <c r="A15" s="298"/>
      <c r="B15" s="299"/>
      <c r="C15" s="164" t="s">
        <v>28</v>
      </c>
      <c r="D15" s="25">
        <v>8008</v>
      </c>
      <c r="E15" s="70">
        <v>13162091</v>
      </c>
      <c r="F15" s="25">
        <v>9792</v>
      </c>
      <c r="G15" s="29">
        <v>13407302</v>
      </c>
      <c r="H15" s="25">
        <v>6530</v>
      </c>
      <c r="I15" s="29">
        <v>8766011</v>
      </c>
      <c r="J15" s="30">
        <v>5428.04</v>
      </c>
      <c r="K15" s="100">
        <v>8363442</v>
      </c>
      <c r="L15" s="30">
        <v>7019</v>
      </c>
      <c r="M15" s="31">
        <v>9655042</v>
      </c>
      <c r="N15" s="30">
        <v>8034</v>
      </c>
      <c r="O15" s="31">
        <v>11965700</v>
      </c>
      <c r="P15" s="30">
        <v>8066</v>
      </c>
      <c r="Q15" s="31">
        <v>10598424</v>
      </c>
      <c r="R15" s="30">
        <v>13968.34</v>
      </c>
      <c r="S15" s="31">
        <v>17820910</v>
      </c>
      <c r="T15" s="30">
        <v>24292.880000000001</v>
      </c>
      <c r="U15" s="31">
        <v>34701734</v>
      </c>
    </row>
    <row r="16" spans="1:21" x14ac:dyDescent="0.25">
      <c r="A16" s="298"/>
      <c r="B16" s="299"/>
      <c r="C16" s="164" t="s">
        <v>12</v>
      </c>
      <c r="D16" s="25">
        <v>100</v>
      </c>
      <c r="E16" s="70">
        <v>100122</v>
      </c>
      <c r="F16" s="28">
        <v>0</v>
      </c>
      <c r="G16" s="61">
        <v>0</v>
      </c>
      <c r="H16" s="25">
        <v>100</v>
      </c>
      <c r="I16" s="29">
        <v>118481</v>
      </c>
      <c r="J16" s="30">
        <v>0</v>
      </c>
      <c r="K16" s="100">
        <v>0</v>
      </c>
      <c r="L16" s="30">
        <v>0</v>
      </c>
      <c r="M16" s="31">
        <v>0</v>
      </c>
      <c r="N16" s="30">
        <v>0</v>
      </c>
      <c r="O16" s="31">
        <v>0</v>
      </c>
      <c r="P16" s="30">
        <v>0</v>
      </c>
      <c r="Q16" s="31">
        <v>0</v>
      </c>
      <c r="R16" s="30">
        <v>0</v>
      </c>
      <c r="S16" s="31">
        <v>0</v>
      </c>
      <c r="T16" s="30">
        <v>500</v>
      </c>
      <c r="U16" s="31">
        <v>721060</v>
      </c>
    </row>
    <row r="17" spans="1:21" s="2" customFormat="1" x14ac:dyDescent="0.25">
      <c r="A17" s="298"/>
      <c r="B17" s="299"/>
      <c r="C17" s="24" t="s">
        <v>51</v>
      </c>
      <c r="D17" s="25">
        <v>0</v>
      </c>
      <c r="E17" s="70">
        <v>0</v>
      </c>
      <c r="F17" s="28">
        <v>0</v>
      </c>
      <c r="G17" s="61">
        <v>0</v>
      </c>
      <c r="H17" s="25"/>
      <c r="I17" s="29">
        <v>0</v>
      </c>
      <c r="J17" s="30">
        <v>224</v>
      </c>
      <c r="K17" s="100">
        <v>421120</v>
      </c>
      <c r="L17" s="30">
        <v>0</v>
      </c>
      <c r="M17" s="31">
        <v>0</v>
      </c>
      <c r="N17" s="30">
        <v>21.062999999999999</v>
      </c>
      <c r="O17" s="31">
        <v>29830</v>
      </c>
      <c r="P17" s="30">
        <v>0</v>
      </c>
      <c r="Q17" s="31">
        <v>0</v>
      </c>
      <c r="R17" s="30">
        <v>0</v>
      </c>
      <c r="S17" s="31">
        <v>0</v>
      </c>
      <c r="T17" s="30">
        <v>5</v>
      </c>
      <c r="U17" s="31">
        <v>16468</v>
      </c>
    </row>
    <row r="18" spans="1:21" x14ac:dyDescent="0.25">
      <c r="A18" s="298"/>
      <c r="B18" s="299"/>
      <c r="C18" s="164" t="s">
        <v>46</v>
      </c>
      <c r="D18" s="25">
        <v>262</v>
      </c>
      <c r="E18" s="70">
        <v>379664</v>
      </c>
      <c r="F18" s="25">
        <v>664</v>
      </c>
      <c r="G18" s="29">
        <v>972975</v>
      </c>
      <c r="H18" s="25">
        <v>3585</v>
      </c>
      <c r="I18" s="29">
        <v>4902024</v>
      </c>
      <c r="J18" s="30">
        <v>1944.5930000000001</v>
      </c>
      <c r="K18" s="100">
        <v>2839174</v>
      </c>
      <c r="L18" s="30">
        <v>504.51499999999999</v>
      </c>
      <c r="M18" s="31">
        <v>757692</v>
      </c>
      <c r="N18" s="30">
        <v>0</v>
      </c>
      <c r="O18" s="31">
        <v>0</v>
      </c>
      <c r="P18" s="30">
        <v>0</v>
      </c>
      <c r="Q18" s="31">
        <v>0</v>
      </c>
      <c r="R18" s="30">
        <v>0</v>
      </c>
      <c r="S18" s="31">
        <v>0</v>
      </c>
      <c r="T18" s="30"/>
      <c r="U18" s="31"/>
    </row>
    <row r="19" spans="1:21" x14ac:dyDescent="0.25">
      <c r="A19" s="298"/>
      <c r="B19" s="299"/>
      <c r="C19" s="164" t="s">
        <v>47</v>
      </c>
      <c r="D19" s="25">
        <v>926</v>
      </c>
      <c r="E19" s="70">
        <v>1259250</v>
      </c>
      <c r="F19" s="25">
        <v>815</v>
      </c>
      <c r="G19" s="29">
        <v>837211</v>
      </c>
      <c r="H19" s="25">
        <v>272</v>
      </c>
      <c r="I19" s="29">
        <v>292204</v>
      </c>
      <c r="J19" s="30">
        <v>0</v>
      </c>
      <c r="K19" s="100"/>
      <c r="L19" s="30">
        <v>0</v>
      </c>
      <c r="M19" s="31">
        <v>0</v>
      </c>
      <c r="N19" s="30">
        <v>0</v>
      </c>
      <c r="O19" s="31">
        <v>0</v>
      </c>
      <c r="P19" s="30">
        <v>0</v>
      </c>
      <c r="Q19" s="31">
        <v>0</v>
      </c>
      <c r="R19" s="30">
        <v>0</v>
      </c>
      <c r="S19" s="31">
        <v>0</v>
      </c>
      <c r="T19" s="30"/>
      <c r="U19" s="31"/>
    </row>
    <row r="20" spans="1:21" x14ac:dyDescent="0.25">
      <c r="A20" s="298"/>
      <c r="B20" s="299"/>
      <c r="C20" s="164" t="s">
        <v>48</v>
      </c>
      <c r="D20" s="25">
        <v>24246</v>
      </c>
      <c r="E20" s="70">
        <v>40226257</v>
      </c>
      <c r="F20" s="25">
        <v>21904</v>
      </c>
      <c r="G20" s="29">
        <v>31358850</v>
      </c>
      <c r="H20" s="25">
        <v>37916</v>
      </c>
      <c r="I20" s="29">
        <v>53829910</v>
      </c>
      <c r="J20" s="30">
        <v>20665.310000000001</v>
      </c>
      <c r="K20" s="100">
        <v>35408302</v>
      </c>
      <c r="L20" s="30">
        <v>1437.02</v>
      </c>
      <c r="M20" s="31">
        <v>2166381</v>
      </c>
      <c r="N20" s="30">
        <v>1110.48</v>
      </c>
      <c r="O20" s="31">
        <v>1583118</v>
      </c>
      <c r="P20" s="30">
        <v>1612.115</v>
      </c>
      <c r="Q20" s="31">
        <v>2732408</v>
      </c>
      <c r="R20" s="30">
        <v>2795.5459999999998</v>
      </c>
      <c r="S20" s="31">
        <v>3794483</v>
      </c>
      <c r="T20" s="30">
        <v>2222.1</v>
      </c>
      <c r="U20" s="31">
        <v>3443405</v>
      </c>
    </row>
    <row r="21" spans="1:21" x14ac:dyDescent="0.25">
      <c r="A21" s="298"/>
      <c r="B21" s="299"/>
      <c r="C21" s="24" t="s">
        <v>9</v>
      </c>
      <c r="D21" s="26">
        <v>0</v>
      </c>
      <c r="E21" s="69">
        <v>0</v>
      </c>
      <c r="F21" s="25">
        <v>21</v>
      </c>
      <c r="G21" s="29">
        <v>25956</v>
      </c>
      <c r="H21" s="28">
        <v>0</v>
      </c>
      <c r="I21" s="70">
        <v>0</v>
      </c>
      <c r="J21" s="30">
        <v>0</v>
      </c>
      <c r="K21" s="100">
        <v>0</v>
      </c>
      <c r="L21" s="30">
        <v>0</v>
      </c>
      <c r="M21" s="31">
        <v>0</v>
      </c>
      <c r="N21" s="30">
        <v>0</v>
      </c>
      <c r="O21" s="31">
        <v>0</v>
      </c>
      <c r="P21" s="30">
        <v>0</v>
      </c>
      <c r="Q21" s="31">
        <v>0</v>
      </c>
      <c r="R21" s="30">
        <v>0</v>
      </c>
      <c r="S21" s="31">
        <v>0</v>
      </c>
      <c r="T21" s="30"/>
      <c r="U21" s="31"/>
    </row>
    <row r="22" spans="1:21" x14ac:dyDescent="0.25">
      <c r="A22" s="298"/>
      <c r="B22" s="299"/>
      <c r="C22" s="164" t="s">
        <v>49</v>
      </c>
      <c r="D22" s="25">
        <v>196</v>
      </c>
      <c r="E22" s="70">
        <v>267821</v>
      </c>
      <c r="F22" s="28">
        <v>0</v>
      </c>
      <c r="G22" s="61">
        <v>0</v>
      </c>
      <c r="H22" s="28">
        <v>0</v>
      </c>
      <c r="I22" s="70">
        <v>0</v>
      </c>
      <c r="J22" s="30">
        <v>0</v>
      </c>
      <c r="K22" s="100">
        <v>0</v>
      </c>
      <c r="L22" s="30">
        <v>0</v>
      </c>
      <c r="M22" s="31">
        <v>0</v>
      </c>
      <c r="N22" s="30">
        <v>0</v>
      </c>
      <c r="O22" s="31">
        <v>0</v>
      </c>
      <c r="P22" s="30">
        <v>0</v>
      </c>
      <c r="Q22" s="31">
        <v>0</v>
      </c>
      <c r="R22" s="30">
        <v>0</v>
      </c>
      <c r="S22" s="31">
        <v>0</v>
      </c>
      <c r="T22" s="30"/>
      <c r="U22" s="31"/>
    </row>
    <row r="23" spans="1:21" x14ac:dyDescent="0.25">
      <c r="A23" s="298"/>
      <c r="B23" s="299"/>
      <c r="C23" s="164" t="s">
        <v>31</v>
      </c>
      <c r="D23" s="25">
        <v>0</v>
      </c>
      <c r="E23" s="70">
        <v>0</v>
      </c>
      <c r="F23" s="25">
        <v>100</v>
      </c>
      <c r="G23" s="29">
        <v>100180</v>
      </c>
      <c r="H23" s="25">
        <v>260</v>
      </c>
      <c r="I23" s="29">
        <v>335580</v>
      </c>
      <c r="J23" s="30">
        <v>6362.85</v>
      </c>
      <c r="K23" s="100">
        <v>7370567</v>
      </c>
      <c r="L23" s="30">
        <v>460</v>
      </c>
      <c r="M23" s="31">
        <v>532980</v>
      </c>
      <c r="N23" s="30">
        <v>105</v>
      </c>
      <c r="O23" s="31">
        <v>70298</v>
      </c>
      <c r="P23" s="30">
        <v>0</v>
      </c>
      <c r="Q23" s="31">
        <v>0</v>
      </c>
      <c r="R23" s="30">
        <v>0</v>
      </c>
      <c r="S23" s="31">
        <v>0</v>
      </c>
      <c r="T23" s="30"/>
      <c r="U23" s="31"/>
    </row>
    <row r="24" spans="1:21" x14ac:dyDescent="0.25">
      <c r="A24" s="298"/>
      <c r="B24" s="299"/>
      <c r="C24" s="164" t="s">
        <v>50</v>
      </c>
      <c r="D24" s="25">
        <v>1520</v>
      </c>
      <c r="E24" s="70">
        <v>2121817</v>
      </c>
      <c r="F24" s="25">
        <v>739</v>
      </c>
      <c r="G24" s="29">
        <v>823301</v>
      </c>
      <c r="H24" s="28">
        <v>0</v>
      </c>
      <c r="I24" s="70">
        <v>0</v>
      </c>
      <c r="J24" s="30">
        <v>0</v>
      </c>
      <c r="K24" s="100">
        <v>0</v>
      </c>
      <c r="L24" s="30">
        <v>0</v>
      </c>
      <c r="M24" s="31">
        <v>0</v>
      </c>
      <c r="N24" s="30">
        <v>0</v>
      </c>
      <c r="O24" s="31">
        <v>0</v>
      </c>
      <c r="P24" s="30">
        <v>0</v>
      </c>
      <c r="Q24" s="31">
        <v>0</v>
      </c>
      <c r="R24" s="30">
        <v>0</v>
      </c>
      <c r="S24" s="31">
        <v>0</v>
      </c>
      <c r="T24" s="30"/>
      <c r="U24" s="31"/>
    </row>
    <row r="25" spans="1:21" s="2" customFormat="1" x14ac:dyDescent="0.25">
      <c r="A25" s="298"/>
      <c r="B25" s="299"/>
      <c r="C25" s="164" t="s">
        <v>58</v>
      </c>
      <c r="D25" s="25">
        <v>0</v>
      </c>
      <c r="E25" s="70">
        <v>0</v>
      </c>
      <c r="F25" s="25">
        <v>0</v>
      </c>
      <c r="G25" s="29">
        <v>0</v>
      </c>
      <c r="H25" s="28">
        <v>0</v>
      </c>
      <c r="I25" s="70">
        <v>0</v>
      </c>
      <c r="J25" s="30">
        <v>400</v>
      </c>
      <c r="K25" s="100">
        <v>633036</v>
      </c>
      <c r="L25" s="30">
        <v>0</v>
      </c>
      <c r="M25" s="31">
        <v>0</v>
      </c>
      <c r="N25" s="30">
        <v>0</v>
      </c>
      <c r="O25" s="31">
        <v>0</v>
      </c>
      <c r="P25" s="30">
        <v>0</v>
      </c>
      <c r="Q25" s="31">
        <v>0</v>
      </c>
      <c r="R25" s="30">
        <v>0</v>
      </c>
      <c r="S25" s="31">
        <v>0</v>
      </c>
      <c r="T25" s="30"/>
      <c r="U25" s="31"/>
    </row>
    <row r="26" spans="1:21" s="2" customFormat="1" x14ac:dyDescent="0.25">
      <c r="A26" s="298"/>
      <c r="B26" s="299"/>
      <c r="C26" s="164" t="s">
        <v>72</v>
      </c>
      <c r="D26" s="25">
        <v>0</v>
      </c>
      <c r="E26" s="70">
        <v>0</v>
      </c>
      <c r="F26" s="25">
        <v>0</v>
      </c>
      <c r="G26" s="29">
        <v>0</v>
      </c>
      <c r="H26" s="25">
        <v>500</v>
      </c>
      <c r="I26" s="29">
        <v>525300</v>
      </c>
      <c r="J26" s="30">
        <v>0</v>
      </c>
      <c r="K26" s="100">
        <v>0</v>
      </c>
      <c r="L26" s="30">
        <v>0</v>
      </c>
      <c r="M26" s="31">
        <v>0</v>
      </c>
      <c r="N26" s="30">
        <v>0</v>
      </c>
      <c r="O26" s="31">
        <v>0</v>
      </c>
      <c r="P26" s="30">
        <v>0</v>
      </c>
      <c r="Q26" s="31">
        <v>0</v>
      </c>
      <c r="R26" s="30">
        <v>0</v>
      </c>
      <c r="S26" s="31">
        <v>0</v>
      </c>
      <c r="T26" s="30"/>
      <c r="U26" s="31"/>
    </row>
    <row r="27" spans="1:21" s="2" customFormat="1" x14ac:dyDescent="0.25">
      <c r="A27" s="298"/>
      <c r="B27" s="299"/>
      <c r="C27" s="164" t="s">
        <v>61</v>
      </c>
      <c r="D27" s="25">
        <v>0</v>
      </c>
      <c r="E27" s="70">
        <v>0</v>
      </c>
      <c r="F27" s="25">
        <v>0</v>
      </c>
      <c r="G27" s="29">
        <v>0</v>
      </c>
      <c r="H27" s="25">
        <v>2827</v>
      </c>
      <c r="I27" s="29">
        <v>3513028</v>
      </c>
      <c r="J27" s="30">
        <v>200</v>
      </c>
      <c r="K27" s="100">
        <v>315261</v>
      </c>
      <c r="L27" s="30">
        <v>0</v>
      </c>
      <c r="M27" s="31">
        <v>0</v>
      </c>
      <c r="N27" s="30">
        <v>0</v>
      </c>
      <c r="O27" s="31">
        <v>0</v>
      </c>
      <c r="P27" s="30">
        <v>0</v>
      </c>
      <c r="Q27" s="31">
        <v>0</v>
      </c>
      <c r="R27" s="30">
        <v>0</v>
      </c>
      <c r="S27" s="31">
        <v>0</v>
      </c>
      <c r="T27" s="30"/>
      <c r="U27" s="31"/>
    </row>
    <row r="28" spans="1:21" s="2" customFormat="1" x14ac:dyDescent="0.25">
      <c r="A28" s="298"/>
      <c r="B28" s="299"/>
      <c r="C28" s="164" t="s">
        <v>87</v>
      </c>
      <c r="D28" s="25">
        <v>0</v>
      </c>
      <c r="E28" s="70">
        <v>0</v>
      </c>
      <c r="F28" s="25">
        <v>0</v>
      </c>
      <c r="G28" s="29">
        <v>0</v>
      </c>
      <c r="H28" s="25">
        <v>200</v>
      </c>
      <c r="I28" s="29">
        <v>237000</v>
      </c>
      <c r="J28" s="30">
        <v>503.5</v>
      </c>
      <c r="K28" s="100">
        <v>722812</v>
      </c>
      <c r="L28" s="30">
        <v>0</v>
      </c>
      <c r="M28" s="31">
        <v>0</v>
      </c>
      <c r="N28" s="30">
        <v>0</v>
      </c>
      <c r="O28" s="31">
        <v>0</v>
      </c>
      <c r="P28" s="30">
        <v>0</v>
      </c>
      <c r="Q28" s="31">
        <v>0</v>
      </c>
      <c r="R28" s="30">
        <v>0</v>
      </c>
      <c r="S28" s="31">
        <v>0</v>
      </c>
      <c r="T28" s="30"/>
      <c r="U28" s="31"/>
    </row>
    <row r="29" spans="1:21" s="2" customFormat="1" x14ac:dyDescent="0.25">
      <c r="A29" s="298"/>
      <c r="B29" s="299"/>
      <c r="C29" s="164" t="s">
        <v>60</v>
      </c>
      <c r="D29" s="25">
        <v>0</v>
      </c>
      <c r="E29" s="70">
        <v>0</v>
      </c>
      <c r="F29" s="25">
        <v>0</v>
      </c>
      <c r="G29" s="29">
        <v>0</v>
      </c>
      <c r="H29" s="25">
        <v>0</v>
      </c>
      <c r="I29" s="29">
        <v>0</v>
      </c>
      <c r="J29" s="30">
        <v>816.84</v>
      </c>
      <c r="K29" s="100">
        <v>1153594</v>
      </c>
      <c r="L29" s="30">
        <v>9368.48</v>
      </c>
      <c r="M29" s="31">
        <v>11993894</v>
      </c>
      <c r="N29" s="30">
        <v>7624.777</v>
      </c>
      <c r="O29" s="31">
        <v>10957454</v>
      </c>
      <c r="P29" s="30">
        <v>10540.465</v>
      </c>
      <c r="Q29" s="31">
        <v>13661107</v>
      </c>
      <c r="R29" s="30">
        <v>28663.758000000002</v>
      </c>
      <c r="S29" s="31">
        <v>36039053</v>
      </c>
      <c r="T29" s="30">
        <v>17521.832999999999</v>
      </c>
      <c r="U29" s="31">
        <v>24365351</v>
      </c>
    </row>
    <row r="30" spans="1:21" s="2" customFormat="1" x14ac:dyDescent="0.25">
      <c r="A30" s="298"/>
      <c r="B30" s="299"/>
      <c r="C30" s="164" t="s">
        <v>88</v>
      </c>
      <c r="D30" s="91">
        <v>0</v>
      </c>
      <c r="E30" s="70">
        <v>0</v>
      </c>
      <c r="F30" s="25">
        <v>0</v>
      </c>
      <c r="G30" s="29">
        <v>0</v>
      </c>
      <c r="H30" s="25">
        <v>246</v>
      </c>
      <c r="I30" s="29">
        <v>278741</v>
      </c>
      <c r="J30" s="30">
        <v>2262.0050000000001</v>
      </c>
      <c r="K30" s="100">
        <v>2905887</v>
      </c>
      <c r="L30" s="30">
        <v>0</v>
      </c>
      <c r="M30" s="31">
        <v>0</v>
      </c>
      <c r="N30" s="30">
        <v>0</v>
      </c>
      <c r="O30" s="31">
        <v>0</v>
      </c>
      <c r="P30" s="30">
        <v>0</v>
      </c>
      <c r="Q30" s="31">
        <v>0</v>
      </c>
      <c r="R30" s="30">
        <v>0</v>
      </c>
      <c r="S30" s="31">
        <v>0</v>
      </c>
      <c r="T30" s="30"/>
      <c r="U30" s="31"/>
    </row>
    <row r="31" spans="1:21" s="2" customFormat="1" x14ac:dyDescent="0.25">
      <c r="A31" s="298"/>
      <c r="B31" s="299"/>
      <c r="C31" s="34" t="s">
        <v>69</v>
      </c>
      <c r="D31" s="25">
        <v>0</v>
      </c>
      <c r="E31" s="95">
        <v>0</v>
      </c>
      <c r="F31" s="25">
        <v>0</v>
      </c>
      <c r="G31" s="29">
        <v>0</v>
      </c>
      <c r="H31" s="25">
        <v>0</v>
      </c>
      <c r="I31" s="29">
        <v>0</v>
      </c>
      <c r="J31" s="30">
        <v>22</v>
      </c>
      <c r="K31" s="100">
        <v>24786</v>
      </c>
      <c r="L31" s="30">
        <v>0</v>
      </c>
      <c r="M31" s="31">
        <v>0</v>
      </c>
      <c r="N31" s="30">
        <v>0</v>
      </c>
      <c r="O31" s="31">
        <v>0</v>
      </c>
      <c r="P31" s="30">
        <v>46.384</v>
      </c>
      <c r="Q31" s="31">
        <v>53341</v>
      </c>
      <c r="R31" s="30">
        <v>0</v>
      </c>
      <c r="S31" s="31">
        <v>0</v>
      </c>
      <c r="T31" s="30"/>
      <c r="U31" s="31"/>
    </row>
    <row r="32" spans="1:21" s="2" customFormat="1" x14ac:dyDescent="0.25">
      <c r="A32" s="298"/>
      <c r="B32" s="299"/>
      <c r="C32" s="164" t="s">
        <v>101</v>
      </c>
      <c r="D32" s="25">
        <v>0</v>
      </c>
      <c r="E32" s="95">
        <v>0</v>
      </c>
      <c r="F32" s="25">
        <v>0</v>
      </c>
      <c r="G32" s="29">
        <v>0</v>
      </c>
      <c r="H32" s="25">
        <v>0</v>
      </c>
      <c r="I32" s="29">
        <v>0</v>
      </c>
      <c r="J32" s="30">
        <v>55.95</v>
      </c>
      <c r="K32" s="100">
        <v>74917</v>
      </c>
      <c r="L32" s="30">
        <v>0</v>
      </c>
      <c r="M32" s="31">
        <v>0</v>
      </c>
      <c r="N32" s="30">
        <v>0</v>
      </c>
      <c r="O32" s="31">
        <v>0</v>
      </c>
      <c r="P32" s="30">
        <v>0</v>
      </c>
      <c r="Q32" s="31">
        <v>0</v>
      </c>
      <c r="R32" s="30">
        <v>0</v>
      </c>
      <c r="S32" s="31">
        <v>0</v>
      </c>
      <c r="T32" s="30"/>
      <c r="U32" s="31"/>
    </row>
    <row r="33" spans="1:21" s="163" customFormat="1" x14ac:dyDescent="0.25">
      <c r="A33" s="298"/>
      <c r="B33" s="299"/>
      <c r="C33" s="164" t="s">
        <v>94</v>
      </c>
      <c r="D33" s="96">
        <v>0</v>
      </c>
      <c r="E33" s="95">
        <v>0</v>
      </c>
      <c r="F33" s="25">
        <v>0</v>
      </c>
      <c r="G33" s="29">
        <v>0</v>
      </c>
      <c r="H33" s="25">
        <v>0</v>
      </c>
      <c r="I33" s="29">
        <v>0</v>
      </c>
      <c r="J33" s="30">
        <v>0</v>
      </c>
      <c r="K33" s="100">
        <v>0</v>
      </c>
      <c r="L33" s="30">
        <v>0</v>
      </c>
      <c r="M33" s="31">
        <v>0</v>
      </c>
      <c r="N33" s="30">
        <v>24</v>
      </c>
      <c r="O33" s="31">
        <v>39552</v>
      </c>
      <c r="P33" s="30"/>
      <c r="Q33" s="31"/>
      <c r="R33" s="30">
        <v>24</v>
      </c>
      <c r="S33" s="31">
        <v>35991</v>
      </c>
      <c r="T33" s="30"/>
      <c r="U33" s="31"/>
    </row>
    <row r="34" spans="1:21" s="163" customFormat="1" x14ac:dyDescent="0.25">
      <c r="A34" s="298"/>
      <c r="B34" s="299"/>
      <c r="C34" s="164" t="s">
        <v>124</v>
      </c>
      <c r="D34" s="96">
        <v>0</v>
      </c>
      <c r="E34" s="95">
        <v>0</v>
      </c>
      <c r="F34" s="25">
        <v>0</v>
      </c>
      <c r="G34" s="29">
        <v>0</v>
      </c>
      <c r="H34" s="25">
        <v>0</v>
      </c>
      <c r="I34" s="29">
        <v>0</v>
      </c>
      <c r="J34" s="30">
        <v>0</v>
      </c>
      <c r="K34" s="100">
        <v>0</v>
      </c>
      <c r="L34" s="30">
        <v>0</v>
      </c>
      <c r="M34" s="31">
        <v>0</v>
      </c>
      <c r="N34" s="30">
        <v>175.6</v>
      </c>
      <c r="O34" s="31">
        <v>485130</v>
      </c>
      <c r="P34" s="30">
        <v>254</v>
      </c>
      <c r="Q34" s="31">
        <v>1013702</v>
      </c>
      <c r="R34" s="30">
        <v>22</v>
      </c>
      <c r="S34" s="31">
        <v>99550</v>
      </c>
      <c r="T34" s="30"/>
      <c r="U34" s="31"/>
    </row>
    <row r="35" spans="1:21" s="2" customFormat="1" x14ac:dyDescent="0.25">
      <c r="A35" s="298"/>
      <c r="B35" s="299"/>
      <c r="C35" s="164" t="s">
        <v>118</v>
      </c>
      <c r="D35" s="96">
        <v>0</v>
      </c>
      <c r="E35" s="95">
        <v>0</v>
      </c>
      <c r="F35" s="25">
        <v>0</v>
      </c>
      <c r="G35" s="29">
        <v>0</v>
      </c>
      <c r="H35" s="25">
        <v>0</v>
      </c>
      <c r="I35" s="29">
        <v>0</v>
      </c>
      <c r="J35" s="30">
        <v>0</v>
      </c>
      <c r="K35" s="100">
        <v>0</v>
      </c>
      <c r="L35" s="30">
        <v>788.21199999999999</v>
      </c>
      <c r="M35" s="31">
        <v>921139</v>
      </c>
      <c r="N35" s="30">
        <v>472.8</v>
      </c>
      <c r="O35" s="31">
        <v>632409</v>
      </c>
      <c r="P35" s="30">
        <v>0</v>
      </c>
      <c r="Q35" s="31">
        <v>0</v>
      </c>
      <c r="R35" s="30">
        <v>0</v>
      </c>
      <c r="S35" s="31">
        <v>0</v>
      </c>
      <c r="T35" s="30">
        <v>1868.3</v>
      </c>
      <c r="U35" s="31">
        <v>2548555</v>
      </c>
    </row>
    <row r="36" spans="1:21" s="163" customFormat="1" x14ac:dyDescent="0.25">
      <c r="A36" s="298"/>
      <c r="B36" s="299"/>
      <c r="C36" s="164" t="s">
        <v>99</v>
      </c>
      <c r="D36" s="96">
        <v>0</v>
      </c>
      <c r="E36" s="95">
        <v>0</v>
      </c>
      <c r="F36" s="25">
        <v>0</v>
      </c>
      <c r="G36" s="29">
        <v>0</v>
      </c>
      <c r="H36" s="25">
        <v>0</v>
      </c>
      <c r="I36" s="29">
        <v>0</v>
      </c>
      <c r="J36" s="30">
        <v>0</v>
      </c>
      <c r="K36" s="100">
        <v>0</v>
      </c>
      <c r="L36" s="30">
        <v>0</v>
      </c>
      <c r="M36" s="31">
        <v>0</v>
      </c>
      <c r="N36" s="30">
        <v>0</v>
      </c>
      <c r="O36" s="31">
        <v>0</v>
      </c>
      <c r="P36" s="30">
        <v>500</v>
      </c>
      <c r="Q36" s="31">
        <v>735522</v>
      </c>
      <c r="R36" s="30">
        <v>0</v>
      </c>
      <c r="S36" s="31">
        <v>0</v>
      </c>
      <c r="T36" s="30"/>
      <c r="U36" s="31"/>
    </row>
    <row r="37" spans="1:21" s="163" customFormat="1" x14ac:dyDescent="0.25">
      <c r="A37" s="298"/>
      <c r="B37" s="299"/>
      <c r="C37" s="164" t="s">
        <v>100</v>
      </c>
      <c r="D37" s="96"/>
      <c r="E37" s="95"/>
      <c r="F37" s="25"/>
      <c r="G37" s="29"/>
      <c r="H37" s="25"/>
      <c r="I37" s="29"/>
      <c r="J37" s="30"/>
      <c r="K37" s="100"/>
      <c r="L37" s="30"/>
      <c r="M37" s="31"/>
      <c r="N37" s="30"/>
      <c r="O37" s="31"/>
      <c r="P37" s="30"/>
      <c r="Q37" s="31"/>
      <c r="R37" s="30">
        <v>193.64</v>
      </c>
      <c r="S37" s="31">
        <v>230563</v>
      </c>
      <c r="T37" s="30">
        <v>52</v>
      </c>
      <c r="U37" s="31">
        <v>63200</v>
      </c>
    </row>
    <row r="38" spans="1:21" s="163" customFormat="1" x14ac:dyDescent="0.25">
      <c r="A38" s="298"/>
      <c r="B38" s="299"/>
      <c r="C38" s="34" t="s">
        <v>23</v>
      </c>
      <c r="D38" s="96">
        <v>0</v>
      </c>
      <c r="E38" s="95">
        <v>0</v>
      </c>
      <c r="F38" s="25">
        <v>0</v>
      </c>
      <c r="G38" s="29">
        <v>0</v>
      </c>
      <c r="H38" s="25">
        <v>0</v>
      </c>
      <c r="I38" s="29">
        <v>0</v>
      </c>
      <c r="J38" s="30">
        <v>0</v>
      </c>
      <c r="K38" s="100">
        <v>0</v>
      </c>
      <c r="L38" s="30">
        <v>0</v>
      </c>
      <c r="M38" s="31">
        <v>0</v>
      </c>
      <c r="N38" s="30">
        <v>0</v>
      </c>
      <c r="O38" s="31">
        <v>0</v>
      </c>
      <c r="P38" s="30">
        <v>0</v>
      </c>
      <c r="Q38" s="31">
        <v>0</v>
      </c>
      <c r="R38" s="30">
        <v>243.559</v>
      </c>
      <c r="S38" s="31">
        <v>317028</v>
      </c>
      <c r="T38" s="30"/>
      <c r="U38" s="31"/>
    </row>
    <row r="39" spans="1:21" s="163" customFormat="1" x14ac:dyDescent="0.25">
      <c r="A39" s="298"/>
      <c r="B39" s="299"/>
      <c r="C39" s="34" t="s">
        <v>157</v>
      </c>
      <c r="D39" s="96">
        <v>0</v>
      </c>
      <c r="E39" s="95">
        <v>0</v>
      </c>
      <c r="F39" s="25">
        <v>0</v>
      </c>
      <c r="G39" s="29">
        <v>0</v>
      </c>
      <c r="H39" s="25">
        <v>0</v>
      </c>
      <c r="I39" s="29">
        <v>0</v>
      </c>
      <c r="J39" s="30">
        <v>0</v>
      </c>
      <c r="K39" s="100">
        <v>0</v>
      </c>
      <c r="L39" s="30">
        <v>0</v>
      </c>
      <c r="M39" s="31">
        <v>0</v>
      </c>
      <c r="N39" s="30">
        <v>0</v>
      </c>
      <c r="O39" s="31">
        <v>0</v>
      </c>
      <c r="P39" s="30">
        <v>0</v>
      </c>
      <c r="Q39" s="31">
        <v>0</v>
      </c>
      <c r="R39" s="30">
        <v>0</v>
      </c>
      <c r="S39" s="31">
        <v>0</v>
      </c>
      <c r="T39" s="30">
        <v>200</v>
      </c>
      <c r="U39" s="31">
        <v>251184</v>
      </c>
    </row>
    <row r="40" spans="1:21" x14ac:dyDescent="0.25">
      <c r="A40" s="298"/>
      <c r="B40" s="299"/>
      <c r="C40" s="164" t="s">
        <v>33</v>
      </c>
      <c r="D40" s="96">
        <v>2259</v>
      </c>
      <c r="E40" s="70">
        <v>1723508</v>
      </c>
      <c r="F40" s="25">
        <v>618</v>
      </c>
      <c r="G40" s="29">
        <v>415828</v>
      </c>
      <c r="H40" s="28">
        <v>0</v>
      </c>
      <c r="I40" s="70">
        <v>0</v>
      </c>
      <c r="J40" s="30">
        <v>260</v>
      </c>
      <c r="K40" s="100">
        <v>179868</v>
      </c>
      <c r="L40" s="30">
        <v>0</v>
      </c>
      <c r="M40" s="31">
        <v>0</v>
      </c>
      <c r="N40" s="30">
        <v>58.180999999999997</v>
      </c>
      <c r="O40" s="31">
        <v>82400</v>
      </c>
      <c r="P40" s="30">
        <v>0</v>
      </c>
      <c r="Q40" s="31">
        <v>0</v>
      </c>
      <c r="R40" s="30">
        <v>7.0999999999999994E-2</v>
      </c>
      <c r="S40" s="31">
        <v>102</v>
      </c>
      <c r="T40" s="30">
        <v>41.002000000000002</v>
      </c>
      <c r="U40" s="31">
        <v>22690</v>
      </c>
    </row>
    <row r="41" spans="1:21" ht="19.5" thickBot="1" x14ac:dyDescent="0.35">
      <c r="A41" s="298"/>
      <c r="B41" s="299"/>
      <c r="C41" s="56" t="s">
        <v>7</v>
      </c>
      <c r="D41" s="59">
        <f>SUM(D6:D40)</f>
        <v>50768.03</v>
      </c>
      <c r="E41" s="71">
        <f>SUM(E6:E40)</f>
        <v>76607458</v>
      </c>
      <c r="F41" s="62">
        <f>SUM(F6:F40)</f>
        <v>44101</v>
      </c>
      <c r="G41" s="63">
        <f>SUM(G6:G40)</f>
        <v>60720674</v>
      </c>
      <c r="H41" s="62">
        <f t="shared" ref="H41:M41" si="0">SUM(H4:H40)</f>
        <v>65381</v>
      </c>
      <c r="I41" s="72">
        <f t="shared" si="0"/>
        <v>88764754</v>
      </c>
      <c r="J41" s="73">
        <f t="shared" si="0"/>
        <v>73163.669000000009</v>
      </c>
      <c r="K41" s="101">
        <f t="shared" si="0"/>
        <v>114887389</v>
      </c>
      <c r="L41" s="73">
        <f t="shared" si="0"/>
        <v>80671.870999999999</v>
      </c>
      <c r="M41" s="32">
        <f t="shared" si="0"/>
        <v>108649269</v>
      </c>
      <c r="N41" s="73">
        <f t="shared" ref="N41:S41" si="1">SUM(N4:N40)</f>
        <v>78918.686000000002</v>
      </c>
      <c r="O41" s="32">
        <f t="shared" si="1"/>
        <v>118994931</v>
      </c>
      <c r="P41" s="73">
        <f t="shared" si="1"/>
        <v>106962.073</v>
      </c>
      <c r="Q41" s="32">
        <f t="shared" si="1"/>
        <v>149331150</v>
      </c>
      <c r="R41" s="73">
        <f t="shared" si="1"/>
        <v>123532.86399999999</v>
      </c>
      <c r="S41" s="32">
        <f t="shared" si="1"/>
        <v>155765464</v>
      </c>
      <c r="T41" s="73">
        <f t="shared" ref="T41:U41" si="2">SUM(T4:T40)</f>
        <v>132763.10700000002</v>
      </c>
      <c r="U41" s="32">
        <f t="shared" si="2"/>
        <v>179063362</v>
      </c>
    </row>
    <row r="42" spans="1:21" x14ac:dyDescent="0.25">
      <c r="A42" s="274"/>
      <c r="B42" s="274"/>
      <c r="C42" s="274"/>
      <c r="D42" s="10"/>
    </row>
    <row r="43" spans="1:21" x14ac:dyDescent="0.25">
      <c r="C43" s="213"/>
    </row>
  </sheetData>
  <mergeCells count="14">
    <mergeCell ref="A1:O1"/>
    <mergeCell ref="N2:O2"/>
    <mergeCell ref="L2:M2"/>
    <mergeCell ref="J2:K2"/>
    <mergeCell ref="H2:I2"/>
    <mergeCell ref="T2:U2"/>
    <mergeCell ref="R2:S2"/>
    <mergeCell ref="A42:C42"/>
    <mergeCell ref="A4:A41"/>
    <mergeCell ref="B4:B41"/>
    <mergeCell ref="D2:E2"/>
    <mergeCell ref="F2:G2"/>
    <mergeCell ref="A2:C2"/>
    <mergeCell ref="P2:Q2"/>
  </mergeCells>
  <pageMargins left="0" right="0" top="0" bottom="0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workbookViewId="0">
      <selection activeCell="I16" sqref="I16"/>
    </sheetView>
  </sheetViews>
  <sheetFormatPr defaultRowHeight="15" x14ac:dyDescent="0.25"/>
  <cols>
    <col min="1" max="1" width="13.28515625" customWidth="1"/>
    <col min="2" max="2" width="18.140625" customWidth="1"/>
    <col min="3" max="3" width="10.85546875" customWidth="1"/>
    <col min="4" max="5" width="7.42578125" customWidth="1"/>
    <col min="6" max="6" width="7.5703125" customWidth="1"/>
    <col min="7" max="7" width="6.5703125" customWidth="1"/>
    <col min="8" max="8" width="7.28515625" customWidth="1"/>
    <col min="9" max="9" width="7.140625" customWidth="1"/>
    <col min="10" max="10" width="8.140625" style="8" customWidth="1"/>
    <col min="11" max="11" width="7.140625" style="8" customWidth="1"/>
    <col min="12" max="12" width="7.85546875" customWidth="1"/>
    <col min="13" max="13" width="7.7109375" customWidth="1"/>
    <col min="14" max="14" width="8" customWidth="1"/>
    <col min="15" max="15" width="8.140625" customWidth="1"/>
  </cols>
  <sheetData>
    <row r="1" spans="1:21" ht="42" customHeight="1" thickBot="1" x14ac:dyDescent="0.3">
      <c r="A1" s="305" t="s">
        <v>65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</row>
    <row r="2" spans="1:21" ht="18.75" x14ac:dyDescent="0.3">
      <c r="A2" s="291"/>
      <c r="B2" s="291"/>
      <c r="C2" s="292"/>
      <c r="D2" s="303">
        <v>2010</v>
      </c>
      <c r="E2" s="304"/>
      <c r="F2" s="303">
        <v>2011</v>
      </c>
      <c r="G2" s="304"/>
      <c r="H2" s="303">
        <v>2012</v>
      </c>
      <c r="I2" s="304"/>
      <c r="J2" s="303">
        <v>2013</v>
      </c>
      <c r="K2" s="304"/>
      <c r="L2" s="303">
        <v>2014</v>
      </c>
      <c r="M2" s="304"/>
      <c r="N2" s="303">
        <v>2015</v>
      </c>
      <c r="O2" s="304"/>
      <c r="P2" s="303">
        <v>2016</v>
      </c>
      <c r="Q2" s="304"/>
      <c r="R2" s="303">
        <v>2017</v>
      </c>
      <c r="S2" s="304"/>
      <c r="T2" s="303">
        <v>2018</v>
      </c>
      <c r="U2" s="304"/>
    </row>
    <row r="3" spans="1:21" ht="57" x14ac:dyDescent="0.25">
      <c r="A3" s="4" t="s">
        <v>13</v>
      </c>
      <c r="B3" s="4" t="s">
        <v>14</v>
      </c>
      <c r="C3" s="55" t="s">
        <v>40</v>
      </c>
      <c r="D3" s="57" t="s">
        <v>0</v>
      </c>
      <c r="E3" s="58" t="s">
        <v>1</v>
      </c>
      <c r="F3" s="57" t="s">
        <v>0</v>
      </c>
      <c r="G3" s="58" t="s">
        <v>1</v>
      </c>
      <c r="H3" s="57" t="s">
        <v>0</v>
      </c>
      <c r="I3" s="58" t="s">
        <v>1</v>
      </c>
      <c r="J3" s="65" t="s">
        <v>0</v>
      </c>
      <c r="K3" s="66" t="s">
        <v>1</v>
      </c>
      <c r="L3" s="65" t="s">
        <v>0</v>
      </c>
      <c r="M3" s="66" t="s">
        <v>1</v>
      </c>
      <c r="N3" s="65" t="s">
        <v>0</v>
      </c>
      <c r="O3" s="66" t="s">
        <v>1</v>
      </c>
      <c r="P3" s="65" t="s">
        <v>0</v>
      </c>
      <c r="Q3" s="66" t="s">
        <v>1</v>
      </c>
      <c r="R3" s="65" t="s">
        <v>0</v>
      </c>
      <c r="S3" s="66" t="s">
        <v>1</v>
      </c>
      <c r="T3" s="65" t="s">
        <v>0</v>
      </c>
      <c r="U3" s="66" t="s">
        <v>1</v>
      </c>
    </row>
    <row r="4" spans="1:21" x14ac:dyDescent="0.25">
      <c r="A4" s="289">
        <v>230120000019</v>
      </c>
      <c r="B4" s="290" t="s">
        <v>167</v>
      </c>
      <c r="C4" s="24" t="s">
        <v>8</v>
      </c>
      <c r="D4" s="25">
        <v>44</v>
      </c>
      <c r="E4" s="29">
        <v>107304</v>
      </c>
      <c r="F4" s="25">
        <v>70</v>
      </c>
      <c r="G4" s="29">
        <v>211413</v>
      </c>
      <c r="H4" s="25">
        <v>100</v>
      </c>
      <c r="I4" s="29">
        <v>287582</v>
      </c>
      <c r="J4" s="30">
        <v>88</v>
      </c>
      <c r="K4" s="31">
        <v>257554</v>
      </c>
      <c r="L4" s="30">
        <v>88</v>
      </c>
      <c r="M4" s="31">
        <v>261213</v>
      </c>
      <c r="N4" s="30">
        <v>66</v>
      </c>
      <c r="O4" s="31">
        <v>166109</v>
      </c>
      <c r="P4" s="30">
        <v>22</v>
      </c>
      <c r="Q4" s="31">
        <v>61001</v>
      </c>
      <c r="R4" s="30">
        <v>46</v>
      </c>
      <c r="S4" s="31">
        <v>129491</v>
      </c>
      <c r="T4" s="30">
        <v>69</v>
      </c>
      <c r="U4" s="31">
        <v>286601</v>
      </c>
    </row>
    <row r="5" spans="1:21" x14ac:dyDescent="0.25">
      <c r="A5" s="289"/>
      <c r="B5" s="290"/>
      <c r="C5" s="24" t="s">
        <v>51</v>
      </c>
      <c r="D5" s="25">
        <v>45</v>
      </c>
      <c r="E5" s="29">
        <v>81781</v>
      </c>
      <c r="F5" s="25">
        <v>111</v>
      </c>
      <c r="G5" s="29">
        <v>217911</v>
      </c>
      <c r="H5" s="25">
        <v>100</v>
      </c>
      <c r="I5" s="29">
        <v>205614</v>
      </c>
      <c r="J5" s="30">
        <v>134.166</v>
      </c>
      <c r="K5" s="31">
        <v>318564</v>
      </c>
      <c r="L5" s="30">
        <v>102.619</v>
      </c>
      <c r="M5" s="31">
        <v>258856</v>
      </c>
      <c r="N5" s="30">
        <v>76.947000000000003</v>
      </c>
      <c r="O5" s="31">
        <v>216562</v>
      </c>
      <c r="P5" s="30">
        <v>36.963000000000001</v>
      </c>
      <c r="Q5" s="31">
        <v>110060</v>
      </c>
      <c r="R5" s="30">
        <v>181.00800000000001</v>
      </c>
      <c r="S5" s="31">
        <v>458230</v>
      </c>
      <c r="T5" s="30">
        <v>302.86399999999998</v>
      </c>
      <c r="U5" s="31">
        <v>818305</v>
      </c>
    </row>
    <row r="6" spans="1:21" s="163" customFormat="1" x14ac:dyDescent="0.25">
      <c r="A6" s="289"/>
      <c r="B6" s="290"/>
      <c r="C6" s="24" t="s">
        <v>10</v>
      </c>
      <c r="D6" s="25">
        <v>0</v>
      </c>
      <c r="E6" s="29">
        <v>0</v>
      </c>
      <c r="F6" s="25">
        <v>0</v>
      </c>
      <c r="G6" s="29">
        <v>0</v>
      </c>
      <c r="H6" s="25">
        <v>0</v>
      </c>
      <c r="I6" s="29">
        <v>0</v>
      </c>
      <c r="J6" s="30">
        <v>0</v>
      </c>
      <c r="K6" s="31">
        <v>0</v>
      </c>
      <c r="L6" s="30">
        <v>0</v>
      </c>
      <c r="M6" s="31">
        <v>0</v>
      </c>
      <c r="N6" s="30">
        <v>0</v>
      </c>
      <c r="O6" s="31">
        <v>0</v>
      </c>
      <c r="P6" s="30">
        <v>0</v>
      </c>
      <c r="Q6" s="31">
        <v>0</v>
      </c>
      <c r="R6" s="30">
        <v>0</v>
      </c>
      <c r="S6" s="31">
        <v>0</v>
      </c>
      <c r="T6" s="30">
        <v>1.7669999999999999</v>
      </c>
      <c r="U6" s="31">
        <v>10327</v>
      </c>
    </row>
    <row r="7" spans="1:21" x14ac:dyDescent="0.25">
      <c r="A7" s="289"/>
      <c r="B7" s="290"/>
      <c r="C7" s="24" t="s">
        <v>48</v>
      </c>
      <c r="D7" s="25">
        <v>60</v>
      </c>
      <c r="E7" s="29">
        <v>102064</v>
      </c>
      <c r="F7" s="25">
        <v>21</v>
      </c>
      <c r="G7" s="29">
        <v>58786</v>
      </c>
      <c r="H7" s="28">
        <v>0</v>
      </c>
      <c r="I7" s="61">
        <v>0</v>
      </c>
      <c r="J7" s="30">
        <v>14.9</v>
      </c>
      <c r="K7" s="31">
        <v>41129</v>
      </c>
      <c r="L7" s="30">
        <v>22.4</v>
      </c>
      <c r="M7" s="31">
        <v>53555</v>
      </c>
      <c r="N7" s="30">
        <v>23.39</v>
      </c>
      <c r="O7" s="31">
        <v>65312</v>
      </c>
      <c r="P7" s="30">
        <v>49.625</v>
      </c>
      <c r="Q7" s="31">
        <v>141094</v>
      </c>
      <c r="R7" s="30">
        <v>71.614000000000004</v>
      </c>
      <c r="S7" s="31">
        <v>199343</v>
      </c>
      <c r="T7" s="30">
        <v>24.39</v>
      </c>
      <c r="U7" s="31">
        <v>73829</v>
      </c>
    </row>
    <row r="8" spans="1:21" s="163" customFormat="1" x14ac:dyDescent="0.25">
      <c r="A8" s="289"/>
      <c r="B8" s="290"/>
      <c r="C8" s="24" t="s">
        <v>18</v>
      </c>
      <c r="D8" s="25">
        <v>0</v>
      </c>
      <c r="E8" s="29">
        <v>0</v>
      </c>
      <c r="F8" s="25">
        <v>0</v>
      </c>
      <c r="G8" s="29">
        <v>0</v>
      </c>
      <c r="H8" s="28">
        <v>0</v>
      </c>
      <c r="I8" s="61">
        <v>0</v>
      </c>
      <c r="J8" s="30">
        <v>0</v>
      </c>
      <c r="K8" s="31">
        <v>0</v>
      </c>
      <c r="L8" s="30">
        <v>95.02</v>
      </c>
      <c r="M8" s="31">
        <v>128794</v>
      </c>
      <c r="N8" s="30">
        <v>0</v>
      </c>
      <c r="O8" s="31">
        <v>0</v>
      </c>
      <c r="P8" s="30">
        <v>0</v>
      </c>
      <c r="Q8" s="31">
        <v>0</v>
      </c>
      <c r="R8" s="30"/>
      <c r="S8" s="31"/>
      <c r="T8" s="30"/>
      <c r="U8" s="31"/>
    </row>
    <row r="9" spans="1:21" s="163" customFormat="1" x14ac:dyDescent="0.25">
      <c r="A9" s="289"/>
      <c r="B9" s="290"/>
      <c r="C9" s="24" t="s">
        <v>99</v>
      </c>
      <c r="D9" s="25">
        <v>0</v>
      </c>
      <c r="E9" s="29">
        <v>0</v>
      </c>
      <c r="F9" s="25">
        <v>0</v>
      </c>
      <c r="G9" s="29">
        <v>0</v>
      </c>
      <c r="H9" s="28">
        <v>0</v>
      </c>
      <c r="I9" s="61">
        <v>0</v>
      </c>
      <c r="J9" s="30">
        <v>0</v>
      </c>
      <c r="K9" s="31">
        <v>0</v>
      </c>
      <c r="L9" s="30">
        <v>50</v>
      </c>
      <c r="M9" s="31">
        <v>59300</v>
      </c>
      <c r="N9" s="30">
        <v>100</v>
      </c>
      <c r="O9" s="31">
        <v>115100</v>
      </c>
      <c r="P9" s="30">
        <v>854.21199999999999</v>
      </c>
      <c r="Q9" s="31">
        <v>1473548</v>
      </c>
      <c r="R9" s="30">
        <v>179</v>
      </c>
      <c r="S9" s="31">
        <v>589400</v>
      </c>
      <c r="T9" s="30">
        <v>116</v>
      </c>
      <c r="U9" s="31">
        <v>190640</v>
      </c>
    </row>
    <row r="10" spans="1:21" s="2" customFormat="1" x14ac:dyDescent="0.25">
      <c r="A10" s="289"/>
      <c r="B10" s="290"/>
      <c r="C10" s="24" t="s">
        <v>102</v>
      </c>
      <c r="D10" s="25">
        <v>0</v>
      </c>
      <c r="E10" s="29">
        <v>0</v>
      </c>
      <c r="F10" s="25">
        <v>0</v>
      </c>
      <c r="G10" s="29">
        <v>0</v>
      </c>
      <c r="H10" s="28">
        <v>0</v>
      </c>
      <c r="I10" s="61">
        <v>0</v>
      </c>
      <c r="J10" s="30">
        <v>22.138000000000002</v>
      </c>
      <c r="K10" s="31">
        <v>54681</v>
      </c>
      <c r="L10" s="30">
        <v>0</v>
      </c>
      <c r="M10" s="31">
        <v>0</v>
      </c>
      <c r="N10" s="30">
        <v>0</v>
      </c>
      <c r="O10" s="31">
        <v>0</v>
      </c>
      <c r="P10" s="30">
        <v>32.176000000000002</v>
      </c>
      <c r="Q10" s="31">
        <v>94690</v>
      </c>
      <c r="R10" s="30"/>
      <c r="S10" s="31"/>
      <c r="T10" s="30"/>
      <c r="U10" s="31"/>
    </row>
    <row r="11" spans="1:21" s="163" customFormat="1" x14ac:dyDescent="0.25">
      <c r="A11" s="289"/>
      <c r="B11" s="290"/>
      <c r="C11" s="24" t="s">
        <v>9</v>
      </c>
      <c r="D11" s="25">
        <v>0</v>
      </c>
      <c r="E11" s="29">
        <v>0</v>
      </c>
      <c r="F11" s="25">
        <v>0</v>
      </c>
      <c r="G11" s="29">
        <v>0</v>
      </c>
      <c r="H11" s="28">
        <v>0</v>
      </c>
      <c r="I11" s="61">
        <v>0</v>
      </c>
      <c r="J11" s="30">
        <v>0</v>
      </c>
      <c r="K11" s="31">
        <v>0</v>
      </c>
      <c r="L11" s="30">
        <v>0</v>
      </c>
      <c r="M11" s="31">
        <v>0</v>
      </c>
      <c r="N11" s="30">
        <v>2.0489999999999999</v>
      </c>
      <c r="O11" s="31">
        <v>5128</v>
      </c>
      <c r="P11" s="30">
        <v>0</v>
      </c>
      <c r="Q11" s="31">
        <v>0</v>
      </c>
      <c r="R11" s="30"/>
      <c r="S11" s="31"/>
      <c r="T11" s="30"/>
      <c r="U11" s="31"/>
    </row>
    <row r="12" spans="1:21" s="163" customFormat="1" x14ac:dyDescent="0.25">
      <c r="A12" s="289"/>
      <c r="B12" s="290"/>
      <c r="C12" s="24" t="s">
        <v>30</v>
      </c>
      <c r="D12" s="25">
        <v>0</v>
      </c>
      <c r="E12" s="29">
        <v>0</v>
      </c>
      <c r="F12" s="25">
        <v>0</v>
      </c>
      <c r="G12" s="29">
        <v>0</v>
      </c>
      <c r="H12" s="28">
        <v>0</v>
      </c>
      <c r="I12" s="61">
        <v>0</v>
      </c>
      <c r="J12" s="30">
        <v>0</v>
      </c>
      <c r="K12" s="31">
        <v>0</v>
      </c>
      <c r="L12" s="30">
        <v>79.495999999999995</v>
      </c>
      <c r="M12" s="31">
        <v>95395</v>
      </c>
      <c r="N12" s="30">
        <v>139.983</v>
      </c>
      <c r="O12" s="31">
        <v>244971</v>
      </c>
      <c r="P12" s="30">
        <v>60</v>
      </c>
      <c r="Q12" s="31">
        <v>105000</v>
      </c>
      <c r="R12" s="30"/>
      <c r="S12" s="31"/>
      <c r="T12" s="30"/>
      <c r="U12" s="31"/>
    </row>
    <row r="13" spans="1:21" s="2" customFormat="1" x14ac:dyDescent="0.25">
      <c r="A13" s="289"/>
      <c r="B13" s="290"/>
      <c r="C13" s="24" t="s">
        <v>33</v>
      </c>
      <c r="D13" s="25">
        <v>0</v>
      </c>
      <c r="E13" s="29">
        <v>0</v>
      </c>
      <c r="F13" s="25">
        <v>0</v>
      </c>
      <c r="G13" s="29">
        <v>0</v>
      </c>
      <c r="H13" s="28">
        <v>20</v>
      </c>
      <c r="I13" s="29">
        <v>16035</v>
      </c>
      <c r="J13" s="30">
        <v>0</v>
      </c>
      <c r="K13" s="31">
        <v>0</v>
      </c>
      <c r="L13" s="30">
        <v>0</v>
      </c>
      <c r="M13" s="31">
        <v>0</v>
      </c>
      <c r="N13" s="30">
        <v>0</v>
      </c>
      <c r="O13" s="31">
        <v>0</v>
      </c>
      <c r="P13" s="30">
        <v>0</v>
      </c>
      <c r="Q13" s="31">
        <v>0</v>
      </c>
      <c r="R13" s="30"/>
      <c r="S13" s="31"/>
      <c r="T13" s="30"/>
      <c r="U13" s="31"/>
    </row>
    <row r="14" spans="1:21" ht="19.5" thickBot="1" x14ac:dyDescent="0.35">
      <c r="A14" s="289"/>
      <c r="B14" s="290"/>
      <c r="C14" s="113" t="s">
        <v>7</v>
      </c>
      <c r="D14" s="59">
        <f>SUM(D4:D13)</f>
        <v>149</v>
      </c>
      <c r="E14" s="60">
        <f>SUM(E4:E13)</f>
        <v>291149</v>
      </c>
      <c r="F14" s="62">
        <f>SUM(F4:F13)</f>
        <v>202</v>
      </c>
      <c r="G14" s="63">
        <f>SUM(G4:G13)</f>
        <v>488110</v>
      </c>
      <c r="H14" s="62">
        <f>SUM(H4:H7)</f>
        <v>200</v>
      </c>
      <c r="I14" s="63">
        <f t="shared" ref="I14:O14" si="0">SUM(I4:I13)</f>
        <v>509231</v>
      </c>
      <c r="J14" s="62">
        <f t="shared" si="0"/>
        <v>259.20400000000001</v>
      </c>
      <c r="K14" s="63">
        <f t="shared" si="0"/>
        <v>671928</v>
      </c>
      <c r="L14" s="62">
        <f t="shared" si="0"/>
        <v>437.53499999999997</v>
      </c>
      <c r="M14" s="63">
        <f t="shared" si="0"/>
        <v>857113</v>
      </c>
      <c r="N14" s="62">
        <f t="shared" si="0"/>
        <v>408.36899999999997</v>
      </c>
      <c r="O14" s="63">
        <f t="shared" si="0"/>
        <v>813182</v>
      </c>
      <c r="P14" s="62">
        <f t="shared" ref="P14:U14" si="1">SUM(P4:P13)</f>
        <v>1054.9760000000001</v>
      </c>
      <c r="Q14" s="63">
        <f t="shared" si="1"/>
        <v>1985393</v>
      </c>
      <c r="R14" s="62">
        <f t="shared" si="1"/>
        <v>477.62200000000001</v>
      </c>
      <c r="S14" s="63">
        <f t="shared" si="1"/>
        <v>1376464</v>
      </c>
      <c r="T14" s="62">
        <f t="shared" si="1"/>
        <v>514.02099999999996</v>
      </c>
      <c r="U14" s="63">
        <f t="shared" si="1"/>
        <v>1379702</v>
      </c>
    </row>
    <row r="15" spans="1:21" x14ac:dyDescent="0.25">
      <c r="A15" s="274"/>
      <c r="B15" s="274"/>
    </row>
  </sheetData>
  <mergeCells count="14">
    <mergeCell ref="T2:U2"/>
    <mergeCell ref="A1:S1"/>
    <mergeCell ref="R2:S2"/>
    <mergeCell ref="A15:B15"/>
    <mergeCell ref="A4:A14"/>
    <mergeCell ref="B4:B14"/>
    <mergeCell ref="A2:C2"/>
    <mergeCell ref="D2:E2"/>
    <mergeCell ref="P2:Q2"/>
    <mergeCell ref="N2:O2"/>
    <mergeCell ref="L2:M2"/>
    <mergeCell ref="J2:K2"/>
    <mergeCell ref="F2:G2"/>
    <mergeCell ref="H2:I2"/>
  </mergeCells>
  <pageMargins left="0.51181102362204722" right="0.31496062992125984" top="0.9448818897637796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workbookViewId="0">
      <selection activeCell="T10" sqref="T10:U10"/>
    </sheetView>
  </sheetViews>
  <sheetFormatPr defaultRowHeight="15" x14ac:dyDescent="0.25"/>
  <cols>
    <col min="1" max="1" width="13.140625" bestFit="1" customWidth="1"/>
    <col min="3" max="3" width="10.7109375" customWidth="1"/>
  </cols>
  <sheetData>
    <row r="1" spans="1:21" ht="19.5" thickBot="1" x14ac:dyDescent="0.3">
      <c r="A1" s="305" t="s">
        <v>140</v>
      </c>
      <c r="B1" s="306"/>
      <c r="C1" s="306"/>
      <c r="D1" s="306"/>
      <c r="E1" s="306"/>
      <c r="F1" s="306"/>
      <c r="G1" s="306"/>
      <c r="H1" s="306"/>
      <c r="I1" s="306"/>
      <c r="J1" s="306"/>
      <c r="K1" s="306"/>
      <c r="L1" s="306"/>
      <c r="M1" s="306"/>
      <c r="N1" s="306"/>
      <c r="O1" s="306"/>
      <c r="P1" s="306"/>
      <c r="Q1" s="306"/>
      <c r="R1" s="306"/>
      <c r="S1" s="306"/>
    </row>
    <row r="2" spans="1:21" ht="18.75" x14ac:dyDescent="0.3">
      <c r="A2" s="291"/>
      <c r="B2" s="291"/>
      <c r="C2" s="292"/>
      <c r="D2" s="303">
        <v>2010</v>
      </c>
      <c r="E2" s="304"/>
      <c r="F2" s="303">
        <v>2011</v>
      </c>
      <c r="G2" s="304"/>
      <c r="H2" s="303">
        <v>2012</v>
      </c>
      <c r="I2" s="304"/>
      <c r="J2" s="303">
        <v>2013</v>
      </c>
      <c r="K2" s="304"/>
      <c r="L2" s="303">
        <v>2014</v>
      </c>
      <c r="M2" s="304"/>
      <c r="N2" s="303">
        <v>2015</v>
      </c>
      <c r="O2" s="304"/>
      <c r="P2" s="303">
        <v>2016</v>
      </c>
      <c r="Q2" s="304"/>
      <c r="R2" s="303">
        <v>2017</v>
      </c>
      <c r="S2" s="304"/>
      <c r="T2" s="303">
        <v>2018</v>
      </c>
      <c r="U2" s="304"/>
    </row>
    <row r="3" spans="1:21" ht="42.75" x14ac:dyDescent="0.25">
      <c r="A3" s="4" t="s">
        <v>13</v>
      </c>
      <c r="B3" s="4" t="s">
        <v>14</v>
      </c>
      <c r="C3" s="55" t="s">
        <v>40</v>
      </c>
      <c r="D3" s="57" t="s">
        <v>0</v>
      </c>
      <c r="E3" s="58" t="s">
        <v>1</v>
      </c>
      <c r="F3" s="57" t="s">
        <v>0</v>
      </c>
      <c r="G3" s="58" t="s">
        <v>1</v>
      </c>
      <c r="H3" s="57" t="s">
        <v>0</v>
      </c>
      <c r="I3" s="58" t="s">
        <v>1</v>
      </c>
      <c r="J3" s="65" t="s">
        <v>0</v>
      </c>
      <c r="K3" s="66" t="s">
        <v>1</v>
      </c>
      <c r="L3" s="65" t="s">
        <v>0</v>
      </c>
      <c r="M3" s="66" t="s">
        <v>1</v>
      </c>
      <c r="N3" s="65" t="s">
        <v>0</v>
      </c>
      <c r="O3" s="66" t="s">
        <v>1</v>
      </c>
      <c r="P3" s="65" t="s">
        <v>0</v>
      </c>
      <c r="Q3" s="66" t="s">
        <v>1</v>
      </c>
      <c r="R3" s="65" t="s">
        <v>0</v>
      </c>
      <c r="S3" s="66" t="s">
        <v>1</v>
      </c>
      <c r="T3" s="65" t="s">
        <v>0</v>
      </c>
      <c r="U3" s="66" t="s">
        <v>1</v>
      </c>
    </row>
    <row r="4" spans="1:21" x14ac:dyDescent="0.25">
      <c r="A4" s="289">
        <v>230990100000</v>
      </c>
      <c r="B4" s="290" t="s">
        <v>141</v>
      </c>
      <c r="C4" s="34" t="s">
        <v>10</v>
      </c>
      <c r="D4" s="25">
        <v>32</v>
      </c>
      <c r="E4" s="29">
        <v>69223</v>
      </c>
      <c r="F4" s="25"/>
      <c r="G4" s="29"/>
      <c r="H4" s="25"/>
      <c r="I4" s="29"/>
      <c r="J4" s="30"/>
      <c r="K4" s="31"/>
      <c r="L4" s="30">
        <v>1.28</v>
      </c>
      <c r="M4" s="31">
        <v>18180</v>
      </c>
      <c r="N4" s="30">
        <v>1.0349999999999999</v>
      </c>
      <c r="O4" s="31">
        <v>16416</v>
      </c>
      <c r="P4" s="30"/>
      <c r="Q4" s="31"/>
      <c r="R4" s="30">
        <v>1.2869999999999999</v>
      </c>
      <c r="S4" s="31">
        <v>13190</v>
      </c>
      <c r="T4" s="30">
        <v>1.0349999999999999</v>
      </c>
      <c r="U4" s="31">
        <v>18306</v>
      </c>
    </row>
    <row r="5" spans="1:21" s="163" customFormat="1" x14ac:dyDescent="0.25">
      <c r="A5" s="289"/>
      <c r="B5" s="290"/>
      <c r="C5" s="34" t="s">
        <v>8</v>
      </c>
      <c r="D5" s="25"/>
      <c r="E5" s="29"/>
      <c r="F5" s="25"/>
      <c r="G5" s="29"/>
      <c r="H5" s="25"/>
      <c r="I5" s="29"/>
      <c r="J5" s="30"/>
      <c r="K5" s="31"/>
      <c r="L5" s="30"/>
      <c r="M5" s="31"/>
      <c r="N5" s="30"/>
      <c r="O5" s="31"/>
      <c r="P5" s="30"/>
      <c r="Q5" s="31"/>
      <c r="R5" s="30"/>
      <c r="S5" s="31"/>
      <c r="T5" s="30">
        <v>60.95</v>
      </c>
      <c r="U5" s="31">
        <v>261225</v>
      </c>
    </row>
    <row r="6" spans="1:21" x14ac:dyDescent="0.25">
      <c r="A6" s="289"/>
      <c r="B6" s="290"/>
      <c r="C6" s="34" t="s">
        <v>51</v>
      </c>
      <c r="D6" s="25"/>
      <c r="E6" s="29"/>
      <c r="F6" s="25"/>
      <c r="G6" s="29"/>
      <c r="H6" s="25"/>
      <c r="I6" s="29"/>
      <c r="J6" s="30">
        <v>2.34</v>
      </c>
      <c r="K6" s="31">
        <v>1878</v>
      </c>
      <c r="L6" s="30"/>
      <c r="M6" s="31"/>
      <c r="N6" s="30">
        <v>134.89500000000001</v>
      </c>
      <c r="O6" s="31">
        <v>86938</v>
      </c>
      <c r="P6" s="30"/>
      <c r="Q6" s="31"/>
      <c r="R6" s="30"/>
      <c r="S6" s="31"/>
      <c r="T6" s="30"/>
      <c r="U6" s="31"/>
    </row>
    <row r="7" spans="1:21" x14ac:dyDescent="0.25">
      <c r="A7" s="289"/>
      <c r="B7" s="290"/>
      <c r="C7" s="34" t="s">
        <v>106</v>
      </c>
      <c r="D7" s="25">
        <v>19</v>
      </c>
      <c r="E7" s="29">
        <v>41239</v>
      </c>
      <c r="F7" s="25">
        <v>0.1</v>
      </c>
      <c r="G7" s="29">
        <v>2815</v>
      </c>
      <c r="H7" s="28"/>
      <c r="I7" s="61"/>
      <c r="J7" s="30"/>
      <c r="K7" s="31"/>
      <c r="L7" s="30">
        <v>0.05</v>
      </c>
      <c r="M7" s="31">
        <v>2497</v>
      </c>
      <c r="N7" s="30">
        <v>1.427</v>
      </c>
      <c r="O7" s="31">
        <v>28604</v>
      </c>
      <c r="P7" s="30"/>
      <c r="Q7" s="31"/>
      <c r="R7" s="30"/>
      <c r="S7" s="31"/>
      <c r="T7" s="30"/>
      <c r="U7" s="31"/>
    </row>
    <row r="8" spans="1:21" x14ac:dyDescent="0.25">
      <c r="A8" s="289"/>
      <c r="B8" s="290"/>
      <c r="C8" s="34" t="s">
        <v>32</v>
      </c>
      <c r="D8" s="25"/>
      <c r="E8" s="29"/>
      <c r="F8" s="25"/>
      <c r="G8" s="29"/>
      <c r="H8" s="28"/>
      <c r="I8" s="61"/>
      <c r="J8" s="30"/>
      <c r="K8" s="31"/>
      <c r="L8" s="30"/>
      <c r="M8" s="31"/>
      <c r="N8" s="30">
        <v>0.2</v>
      </c>
      <c r="O8" s="31">
        <v>1498</v>
      </c>
      <c r="P8" s="30"/>
      <c r="Q8" s="31"/>
      <c r="R8" s="30">
        <v>0.6</v>
      </c>
      <c r="S8" s="31">
        <v>1386</v>
      </c>
      <c r="T8" s="30"/>
      <c r="U8" s="31"/>
    </row>
    <row r="9" spans="1:21" x14ac:dyDescent="0.25">
      <c r="A9" s="289"/>
      <c r="B9" s="290"/>
      <c r="C9" s="34" t="s">
        <v>33</v>
      </c>
      <c r="D9" s="25"/>
      <c r="E9" s="29"/>
      <c r="F9" s="25">
        <v>0.02</v>
      </c>
      <c r="G9" s="29">
        <v>324</v>
      </c>
      <c r="H9" s="28">
        <v>13</v>
      </c>
      <c r="I9" s="61">
        <v>54230</v>
      </c>
      <c r="J9" s="30">
        <v>102</v>
      </c>
      <c r="K9" s="31">
        <v>110017</v>
      </c>
      <c r="L9" s="30">
        <v>19.574999999999999</v>
      </c>
      <c r="M9" s="31">
        <v>36800</v>
      </c>
      <c r="N9" s="30">
        <v>68</v>
      </c>
      <c r="O9" s="31">
        <v>63022</v>
      </c>
      <c r="P9" s="30"/>
      <c r="Q9" s="31"/>
      <c r="R9" s="30"/>
      <c r="S9" s="31"/>
      <c r="T9" s="30"/>
      <c r="U9" s="31"/>
    </row>
    <row r="10" spans="1:21" ht="33" customHeight="1" thickBot="1" x14ac:dyDescent="0.35">
      <c r="A10" s="289"/>
      <c r="B10" s="290"/>
      <c r="C10" s="113" t="s">
        <v>7</v>
      </c>
      <c r="D10" s="59">
        <f t="shared" ref="D10:S10" si="0">SUM(D4:D9)</f>
        <v>51</v>
      </c>
      <c r="E10" s="60">
        <f t="shared" si="0"/>
        <v>110462</v>
      </c>
      <c r="F10" s="62">
        <f t="shared" si="0"/>
        <v>0.12000000000000001</v>
      </c>
      <c r="G10" s="63">
        <f t="shared" si="0"/>
        <v>3139</v>
      </c>
      <c r="H10" s="62">
        <f t="shared" si="0"/>
        <v>13</v>
      </c>
      <c r="I10" s="63">
        <f t="shared" si="0"/>
        <v>54230</v>
      </c>
      <c r="J10" s="62">
        <f t="shared" si="0"/>
        <v>104.34</v>
      </c>
      <c r="K10" s="63">
        <f t="shared" si="0"/>
        <v>111895</v>
      </c>
      <c r="L10" s="62">
        <f t="shared" si="0"/>
        <v>20.905000000000001</v>
      </c>
      <c r="M10" s="63">
        <f t="shared" si="0"/>
        <v>57477</v>
      </c>
      <c r="N10" s="62">
        <f t="shared" si="0"/>
        <v>205.55699999999999</v>
      </c>
      <c r="O10" s="63">
        <f t="shared" si="0"/>
        <v>196478</v>
      </c>
      <c r="P10" s="62">
        <f t="shared" si="0"/>
        <v>0</v>
      </c>
      <c r="Q10" s="63">
        <f t="shared" si="0"/>
        <v>0</v>
      </c>
      <c r="R10" s="62">
        <f t="shared" si="0"/>
        <v>1.887</v>
      </c>
      <c r="S10" s="63">
        <f t="shared" si="0"/>
        <v>14576</v>
      </c>
      <c r="T10" s="62">
        <f t="shared" ref="T10:U10" si="1">SUM(T4:T9)</f>
        <v>61.984999999999999</v>
      </c>
      <c r="U10" s="63">
        <f t="shared" si="1"/>
        <v>279531</v>
      </c>
    </row>
  </sheetData>
  <mergeCells count="13">
    <mergeCell ref="T2:U2"/>
    <mergeCell ref="A4:A10"/>
    <mergeCell ref="B4:B10"/>
    <mergeCell ref="A1:S1"/>
    <mergeCell ref="A2:C2"/>
    <mergeCell ref="D2:E2"/>
    <mergeCell ref="F2:G2"/>
    <mergeCell ref="H2:I2"/>
    <mergeCell ref="J2:K2"/>
    <mergeCell ref="L2:M2"/>
    <mergeCell ref="N2:O2"/>
    <mergeCell ref="P2:Q2"/>
    <mergeCell ref="R2:S2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5"/>
  <sheetViews>
    <sheetView topLeftCell="B13" workbookViewId="0">
      <selection activeCell="T33" sqref="T33:U33"/>
    </sheetView>
  </sheetViews>
  <sheetFormatPr defaultRowHeight="15" x14ac:dyDescent="0.25"/>
  <cols>
    <col min="1" max="1" width="13.140625" customWidth="1"/>
    <col min="2" max="2" width="12.7109375" customWidth="1"/>
    <col min="3" max="3" width="13.7109375" customWidth="1"/>
    <col min="4" max="4" width="7.85546875" customWidth="1"/>
    <col min="5" max="5" width="8.7109375" customWidth="1"/>
    <col min="7" max="7" width="9.28515625" customWidth="1"/>
    <col min="8" max="8" width="9.42578125" customWidth="1"/>
    <col min="9" max="9" width="9.28515625" customWidth="1"/>
    <col min="10" max="10" width="8.85546875" customWidth="1"/>
    <col min="11" max="11" width="9.5703125" customWidth="1"/>
    <col min="13" max="13" width="8.7109375" customWidth="1"/>
  </cols>
  <sheetData>
    <row r="1" spans="1:21" ht="19.5" thickBot="1" x14ac:dyDescent="0.35">
      <c r="A1" s="309" t="s">
        <v>64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</row>
    <row r="2" spans="1:21" ht="19.5" thickBot="1" x14ac:dyDescent="0.35">
      <c r="A2" s="291"/>
      <c r="B2" s="291"/>
      <c r="C2" s="292"/>
      <c r="D2" s="303">
        <v>2010</v>
      </c>
      <c r="E2" s="304"/>
      <c r="F2" s="303">
        <v>2011</v>
      </c>
      <c r="G2" s="304"/>
      <c r="H2" s="303">
        <v>2012</v>
      </c>
      <c r="I2" s="304"/>
      <c r="J2" s="303">
        <v>2013</v>
      </c>
      <c r="K2" s="304"/>
      <c r="L2" s="307">
        <v>2014</v>
      </c>
      <c r="M2" s="308"/>
      <c r="N2" s="307">
        <v>2015</v>
      </c>
      <c r="O2" s="308"/>
      <c r="P2" s="307">
        <v>2016</v>
      </c>
      <c r="Q2" s="308"/>
      <c r="R2" s="307">
        <v>2017</v>
      </c>
      <c r="S2" s="308"/>
      <c r="T2" s="307">
        <v>2018</v>
      </c>
      <c r="U2" s="308"/>
    </row>
    <row r="3" spans="1:21" ht="42.75" x14ac:dyDescent="0.25">
      <c r="A3" s="4" t="s">
        <v>13</v>
      </c>
      <c r="B3" s="4" t="s">
        <v>14</v>
      </c>
      <c r="C3" s="55" t="s">
        <v>40</v>
      </c>
      <c r="D3" s="57" t="s">
        <v>0</v>
      </c>
      <c r="E3" s="58" t="s">
        <v>1</v>
      </c>
      <c r="F3" s="57" t="s">
        <v>0</v>
      </c>
      <c r="G3" s="58" t="s">
        <v>1</v>
      </c>
      <c r="H3" s="57" t="s">
        <v>0</v>
      </c>
      <c r="I3" s="58" t="s">
        <v>1</v>
      </c>
      <c r="J3" s="57" t="s">
        <v>0</v>
      </c>
      <c r="K3" s="58" t="s">
        <v>1</v>
      </c>
      <c r="L3" s="57" t="s">
        <v>0</v>
      </c>
      <c r="M3" s="194" t="s">
        <v>1</v>
      </c>
      <c r="N3" s="197" t="s">
        <v>0</v>
      </c>
      <c r="O3" s="198" t="s">
        <v>1</v>
      </c>
      <c r="P3" s="197" t="s">
        <v>0</v>
      </c>
      <c r="Q3" s="198" t="s">
        <v>1</v>
      </c>
      <c r="R3" s="197" t="s">
        <v>0</v>
      </c>
      <c r="S3" s="198" t="s">
        <v>1</v>
      </c>
      <c r="T3" s="197" t="s">
        <v>0</v>
      </c>
      <c r="U3" s="198" t="s">
        <v>1</v>
      </c>
    </row>
    <row r="4" spans="1:21" x14ac:dyDescent="0.25">
      <c r="A4" s="289">
        <v>230110000013</v>
      </c>
      <c r="B4" s="290" t="s">
        <v>53</v>
      </c>
      <c r="C4" s="34" t="s">
        <v>10</v>
      </c>
      <c r="D4" s="25">
        <v>86</v>
      </c>
      <c r="E4" s="29">
        <v>95877</v>
      </c>
      <c r="F4" s="25">
        <v>132</v>
      </c>
      <c r="G4" s="29">
        <v>125670</v>
      </c>
      <c r="H4" s="25">
        <v>1614</v>
      </c>
      <c r="I4" s="29">
        <v>1428760</v>
      </c>
      <c r="J4" s="30">
        <v>2920.9960000000001</v>
      </c>
      <c r="K4" s="31">
        <v>3133061</v>
      </c>
      <c r="L4" s="30">
        <v>4056.8110000000001</v>
      </c>
      <c r="M4" s="195">
        <v>4120485</v>
      </c>
      <c r="N4" s="30">
        <v>4604.7</v>
      </c>
      <c r="O4" s="29">
        <v>3960838</v>
      </c>
      <c r="P4" s="30">
        <v>4335.96</v>
      </c>
      <c r="Q4" s="29">
        <v>3173980</v>
      </c>
      <c r="R4" s="30">
        <v>2359.54</v>
      </c>
      <c r="S4" s="29">
        <v>2020050</v>
      </c>
      <c r="T4" s="30">
        <v>845.71</v>
      </c>
      <c r="U4" s="29">
        <v>741558</v>
      </c>
    </row>
    <row r="5" spans="1:21" s="163" customFormat="1" x14ac:dyDescent="0.25">
      <c r="A5" s="289"/>
      <c r="B5" s="290"/>
      <c r="C5" s="34" t="s">
        <v>3</v>
      </c>
      <c r="D5" s="25">
        <v>0</v>
      </c>
      <c r="E5" s="29">
        <v>0</v>
      </c>
      <c r="F5" s="25">
        <v>0</v>
      </c>
      <c r="G5" s="29">
        <v>0</v>
      </c>
      <c r="H5" s="25">
        <v>0</v>
      </c>
      <c r="I5" s="29">
        <v>0</v>
      </c>
      <c r="J5" s="30">
        <v>0</v>
      </c>
      <c r="K5" s="31">
        <v>0</v>
      </c>
      <c r="L5" s="30">
        <v>0</v>
      </c>
      <c r="M5" s="195">
        <v>0</v>
      </c>
      <c r="N5" s="30">
        <v>0</v>
      </c>
      <c r="O5" s="29">
        <v>0</v>
      </c>
      <c r="P5" s="30">
        <v>715.26499999999999</v>
      </c>
      <c r="Q5" s="29">
        <v>350805</v>
      </c>
      <c r="R5" s="30">
        <v>95.42</v>
      </c>
      <c r="S5" s="29">
        <v>81667</v>
      </c>
      <c r="T5" s="30">
        <v>3557.2159999999999</v>
      </c>
      <c r="U5" s="29">
        <v>2386182</v>
      </c>
    </row>
    <row r="6" spans="1:21" x14ac:dyDescent="0.25">
      <c r="A6" s="289"/>
      <c r="B6" s="290"/>
      <c r="C6" s="34" t="s">
        <v>6</v>
      </c>
      <c r="D6" s="25">
        <v>0</v>
      </c>
      <c r="E6" s="29">
        <v>0</v>
      </c>
      <c r="F6" s="25">
        <v>126</v>
      </c>
      <c r="G6" s="29">
        <v>108128</v>
      </c>
      <c r="H6" s="25">
        <v>1455</v>
      </c>
      <c r="I6" s="29">
        <v>1222107</v>
      </c>
      <c r="J6" s="30">
        <v>744.62</v>
      </c>
      <c r="K6" s="31">
        <v>732544</v>
      </c>
      <c r="L6" s="30">
        <v>0</v>
      </c>
      <c r="M6" s="195">
        <v>0</v>
      </c>
      <c r="N6" s="30">
        <v>0</v>
      </c>
      <c r="O6" s="29">
        <v>0</v>
      </c>
      <c r="P6" s="30">
        <v>895.54600000000005</v>
      </c>
      <c r="Q6" s="29">
        <v>642416</v>
      </c>
      <c r="R6" s="30">
        <v>1637.53</v>
      </c>
      <c r="S6" s="29">
        <v>1325947</v>
      </c>
      <c r="T6" s="30">
        <v>501.44</v>
      </c>
      <c r="U6" s="29">
        <v>459322</v>
      </c>
    </row>
    <row r="7" spans="1:21" x14ac:dyDescent="0.25">
      <c r="A7" s="289"/>
      <c r="B7" s="290"/>
      <c r="C7" s="34" t="s">
        <v>18</v>
      </c>
      <c r="D7" s="25">
        <v>0</v>
      </c>
      <c r="E7" s="29">
        <v>0</v>
      </c>
      <c r="F7" s="25">
        <v>3330</v>
      </c>
      <c r="G7" s="29">
        <v>2130440</v>
      </c>
      <c r="H7" s="25">
        <v>13602</v>
      </c>
      <c r="I7" s="29">
        <v>8013686</v>
      </c>
      <c r="J7" s="30">
        <v>16114.114</v>
      </c>
      <c r="K7" s="31">
        <v>11942615</v>
      </c>
      <c r="L7" s="30">
        <v>7758.5039999999999</v>
      </c>
      <c r="M7" s="195">
        <v>5469567</v>
      </c>
      <c r="N7" s="30">
        <v>1855.1890000000001</v>
      </c>
      <c r="O7" s="29">
        <v>1165979</v>
      </c>
      <c r="P7" s="30">
        <v>1968</v>
      </c>
      <c r="Q7" s="29">
        <v>1123056</v>
      </c>
      <c r="R7" s="30">
        <v>1178</v>
      </c>
      <c r="S7" s="29">
        <v>845226</v>
      </c>
      <c r="T7" s="30">
        <v>3330.16</v>
      </c>
      <c r="U7" s="29">
        <v>2224881</v>
      </c>
    </row>
    <row r="8" spans="1:21" x14ac:dyDescent="0.25">
      <c r="A8" s="289"/>
      <c r="B8" s="290"/>
      <c r="C8" s="34" t="s">
        <v>20</v>
      </c>
      <c r="D8" s="25">
        <v>998</v>
      </c>
      <c r="E8" s="29">
        <v>592456</v>
      </c>
      <c r="F8" s="25">
        <v>2714</v>
      </c>
      <c r="G8" s="29">
        <v>1766842</v>
      </c>
      <c r="H8" s="25">
        <v>1584</v>
      </c>
      <c r="I8" s="29">
        <v>936474</v>
      </c>
      <c r="J8" s="30">
        <v>1157.789</v>
      </c>
      <c r="K8" s="31">
        <v>929313</v>
      </c>
      <c r="L8" s="30">
        <v>978.15</v>
      </c>
      <c r="M8" s="195">
        <v>772504</v>
      </c>
      <c r="N8" s="30">
        <v>957.89499999999998</v>
      </c>
      <c r="O8" s="29">
        <v>683452</v>
      </c>
      <c r="P8" s="30">
        <v>401</v>
      </c>
      <c r="Q8" s="29">
        <v>283110</v>
      </c>
      <c r="R8" s="30">
        <v>0</v>
      </c>
      <c r="S8" s="29">
        <v>0</v>
      </c>
      <c r="T8" s="30"/>
      <c r="U8" s="29"/>
    </row>
    <row r="9" spans="1:21" s="163" customFormat="1" x14ac:dyDescent="0.25">
      <c r="A9" s="289"/>
      <c r="B9" s="290"/>
      <c r="C9" s="34" t="s">
        <v>8</v>
      </c>
      <c r="D9" s="25">
        <v>0</v>
      </c>
      <c r="E9" s="29">
        <v>0</v>
      </c>
      <c r="F9" s="25">
        <v>0</v>
      </c>
      <c r="G9" s="29">
        <v>0</v>
      </c>
      <c r="H9" s="25">
        <v>0</v>
      </c>
      <c r="I9" s="29">
        <v>0</v>
      </c>
      <c r="J9" s="30">
        <v>0</v>
      </c>
      <c r="K9" s="31">
        <v>0</v>
      </c>
      <c r="L9" s="30">
        <v>0</v>
      </c>
      <c r="M9" s="195">
        <v>0</v>
      </c>
      <c r="N9" s="30">
        <v>3561.26</v>
      </c>
      <c r="O9" s="29">
        <v>2958010</v>
      </c>
      <c r="P9" s="30">
        <v>1053.6610000000001</v>
      </c>
      <c r="Q9" s="29">
        <v>726277</v>
      </c>
      <c r="R9" s="30">
        <v>0</v>
      </c>
      <c r="S9" s="29">
        <v>0</v>
      </c>
      <c r="T9" s="30">
        <v>1080.865</v>
      </c>
      <c r="U9" s="29">
        <v>555454</v>
      </c>
    </row>
    <row r="10" spans="1:21" s="163" customFormat="1" x14ac:dyDescent="0.25">
      <c r="A10" s="289"/>
      <c r="B10" s="290"/>
      <c r="C10" s="34" t="s">
        <v>24</v>
      </c>
      <c r="D10" s="25">
        <v>0</v>
      </c>
      <c r="E10" s="29">
        <v>0</v>
      </c>
      <c r="F10" s="25">
        <v>0</v>
      </c>
      <c r="G10" s="29">
        <v>0</v>
      </c>
      <c r="H10" s="25">
        <v>0</v>
      </c>
      <c r="I10" s="29">
        <v>0</v>
      </c>
      <c r="J10" s="30">
        <v>0</v>
      </c>
      <c r="K10" s="31">
        <v>0</v>
      </c>
      <c r="L10" s="30">
        <v>0</v>
      </c>
      <c r="M10" s="195"/>
      <c r="N10" s="30">
        <v>4027.6729999999998</v>
      </c>
      <c r="O10" s="29">
        <v>2672112</v>
      </c>
      <c r="P10" s="30">
        <v>7026.1310000000003</v>
      </c>
      <c r="Q10" s="29">
        <v>4003279</v>
      </c>
      <c r="R10" s="30">
        <v>2129.7779999999998</v>
      </c>
      <c r="S10" s="29">
        <v>1364838</v>
      </c>
      <c r="T10" s="30">
        <v>4274.1549999999997</v>
      </c>
      <c r="U10" s="29">
        <v>2970781</v>
      </c>
    </row>
    <row r="11" spans="1:21" x14ac:dyDescent="0.25">
      <c r="A11" s="289"/>
      <c r="B11" s="290"/>
      <c r="C11" s="34" t="s">
        <v>21</v>
      </c>
      <c r="D11" s="25">
        <v>650</v>
      </c>
      <c r="E11" s="29">
        <v>403459</v>
      </c>
      <c r="F11" s="25">
        <v>540</v>
      </c>
      <c r="G11" s="29">
        <v>326804</v>
      </c>
      <c r="H11" s="25">
        <v>3028</v>
      </c>
      <c r="I11" s="29">
        <v>2008480</v>
      </c>
      <c r="J11" s="30">
        <v>8263.98</v>
      </c>
      <c r="K11" s="31">
        <v>6793145</v>
      </c>
      <c r="L11" s="30">
        <v>1372.4680000000001</v>
      </c>
      <c r="M11" s="195">
        <v>1038824</v>
      </c>
      <c r="N11" s="30">
        <v>0</v>
      </c>
      <c r="O11" s="29">
        <v>0</v>
      </c>
      <c r="P11" s="30">
        <v>0</v>
      </c>
      <c r="Q11" s="29">
        <v>0</v>
      </c>
      <c r="R11" s="30">
        <v>72.64</v>
      </c>
      <c r="S11" s="29">
        <v>56340</v>
      </c>
      <c r="T11" s="30">
        <v>520.71500000000003</v>
      </c>
      <c r="U11" s="29">
        <v>403610</v>
      </c>
    </row>
    <row r="12" spans="1:21" s="163" customFormat="1" x14ac:dyDescent="0.25">
      <c r="A12" s="289"/>
      <c r="B12" s="290"/>
      <c r="C12" s="34" t="s">
        <v>9</v>
      </c>
      <c r="D12" s="25">
        <v>0</v>
      </c>
      <c r="E12" s="29">
        <v>0</v>
      </c>
      <c r="F12" s="25">
        <v>0</v>
      </c>
      <c r="G12" s="29">
        <v>0</v>
      </c>
      <c r="H12" s="25">
        <v>0</v>
      </c>
      <c r="I12" s="29">
        <v>0</v>
      </c>
      <c r="J12" s="30">
        <v>0</v>
      </c>
      <c r="K12" s="31">
        <v>0</v>
      </c>
      <c r="L12" s="30">
        <v>0</v>
      </c>
      <c r="M12" s="195">
        <v>0</v>
      </c>
      <c r="N12" s="30">
        <v>0</v>
      </c>
      <c r="O12" s="29">
        <v>0</v>
      </c>
      <c r="P12" s="30">
        <v>117.56</v>
      </c>
      <c r="Q12" s="29">
        <v>89075</v>
      </c>
      <c r="R12" s="30">
        <v>0</v>
      </c>
      <c r="S12" s="29">
        <v>0</v>
      </c>
      <c r="T12" s="30"/>
      <c r="U12" s="29"/>
    </row>
    <row r="13" spans="1:21" s="163" customFormat="1" x14ac:dyDescent="0.25">
      <c r="A13" s="289"/>
      <c r="B13" s="290"/>
      <c r="C13" s="34" t="s">
        <v>59</v>
      </c>
      <c r="D13" s="25">
        <v>0</v>
      </c>
      <c r="E13" s="29">
        <v>0</v>
      </c>
      <c r="F13" s="25">
        <v>0</v>
      </c>
      <c r="G13" s="29">
        <v>0</v>
      </c>
      <c r="H13" s="25">
        <v>0</v>
      </c>
      <c r="I13" s="29">
        <v>0</v>
      </c>
      <c r="J13" s="30">
        <v>0</v>
      </c>
      <c r="K13" s="31">
        <v>0</v>
      </c>
      <c r="L13" s="30">
        <v>0</v>
      </c>
      <c r="M13" s="195">
        <v>0</v>
      </c>
      <c r="N13" s="30">
        <v>0</v>
      </c>
      <c r="O13" s="29">
        <v>0</v>
      </c>
      <c r="P13" s="30">
        <v>40.92</v>
      </c>
      <c r="Q13" s="29">
        <v>28046</v>
      </c>
      <c r="R13" s="30">
        <v>0</v>
      </c>
      <c r="S13" s="29">
        <v>0</v>
      </c>
      <c r="T13" s="30"/>
      <c r="U13" s="29"/>
    </row>
    <row r="14" spans="1:21" s="163" customFormat="1" x14ac:dyDescent="0.25">
      <c r="A14" s="289"/>
      <c r="B14" s="290"/>
      <c r="C14" s="34" t="s">
        <v>11</v>
      </c>
      <c r="D14" s="25">
        <v>0</v>
      </c>
      <c r="E14" s="29">
        <v>0</v>
      </c>
      <c r="F14" s="25">
        <v>0</v>
      </c>
      <c r="G14" s="29">
        <v>0</v>
      </c>
      <c r="H14" s="25">
        <v>0</v>
      </c>
      <c r="I14" s="29">
        <v>0</v>
      </c>
      <c r="J14" s="30">
        <v>0</v>
      </c>
      <c r="K14" s="31">
        <v>0</v>
      </c>
      <c r="L14" s="30">
        <v>0</v>
      </c>
      <c r="M14" s="195">
        <v>0</v>
      </c>
      <c r="N14" s="30">
        <v>246.31</v>
      </c>
      <c r="O14" s="29">
        <v>176024</v>
      </c>
      <c r="P14" s="30">
        <v>451.23500000000001</v>
      </c>
      <c r="Q14" s="29">
        <v>290491</v>
      </c>
      <c r="R14" s="30">
        <v>351.95499999999998</v>
      </c>
      <c r="S14" s="29">
        <v>204166</v>
      </c>
      <c r="T14" s="30"/>
      <c r="U14" s="29"/>
    </row>
    <row r="15" spans="1:21" s="163" customFormat="1" x14ac:dyDescent="0.25">
      <c r="A15" s="289"/>
      <c r="B15" s="290"/>
      <c r="C15" s="34" t="s">
        <v>69</v>
      </c>
      <c r="D15" s="25">
        <v>0</v>
      </c>
      <c r="E15" s="29">
        <v>0</v>
      </c>
      <c r="F15" s="25">
        <v>0</v>
      </c>
      <c r="G15" s="29">
        <v>0</v>
      </c>
      <c r="H15" s="25">
        <v>0</v>
      </c>
      <c r="I15" s="29">
        <v>0</v>
      </c>
      <c r="J15" s="30">
        <v>0</v>
      </c>
      <c r="K15" s="31">
        <v>0</v>
      </c>
      <c r="L15" s="30">
        <v>0</v>
      </c>
      <c r="M15" s="195">
        <v>0</v>
      </c>
      <c r="N15" s="30">
        <v>0</v>
      </c>
      <c r="O15" s="29">
        <v>0</v>
      </c>
      <c r="P15" s="30">
        <v>270.31700000000001</v>
      </c>
      <c r="Q15" s="29">
        <v>173200</v>
      </c>
      <c r="R15" s="30">
        <v>0</v>
      </c>
      <c r="S15" s="29"/>
      <c r="T15" s="30"/>
      <c r="U15" s="29"/>
    </row>
    <row r="16" spans="1:21" s="163" customFormat="1" x14ac:dyDescent="0.25">
      <c r="A16" s="289"/>
      <c r="B16" s="290"/>
      <c r="C16" s="34" t="s">
        <v>4</v>
      </c>
      <c r="D16" s="25">
        <v>0</v>
      </c>
      <c r="E16" s="29">
        <v>0</v>
      </c>
      <c r="F16" s="25">
        <v>0</v>
      </c>
      <c r="G16" s="29">
        <v>0</v>
      </c>
      <c r="H16" s="25">
        <v>0</v>
      </c>
      <c r="I16" s="29">
        <v>0</v>
      </c>
      <c r="J16" s="30">
        <v>0</v>
      </c>
      <c r="K16" s="31">
        <v>0</v>
      </c>
      <c r="L16" s="30">
        <v>0</v>
      </c>
      <c r="M16" s="195">
        <v>0</v>
      </c>
      <c r="N16" s="30">
        <v>0</v>
      </c>
      <c r="O16" s="29">
        <v>0</v>
      </c>
      <c r="P16" s="30">
        <v>996.85500000000002</v>
      </c>
      <c r="Q16" s="29">
        <v>606341</v>
      </c>
      <c r="R16" s="30">
        <v>76.73</v>
      </c>
      <c r="S16" s="29">
        <v>42267</v>
      </c>
      <c r="T16" s="30"/>
      <c r="U16" s="29"/>
    </row>
    <row r="17" spans="1:21" s="163" customFormat="1" x14ac:dyDescent="0.25">
      <c r="A17" s="289"/>
      <c r="B17" s="290"/>
      <c r="C17" s="34" t="s">
        <v>42</v>
      </c>
      <c r="D17" s="25">
        <v>0</v>
      </c>
      <c r="E17" s="29">
        <v>0</v>
      </c>
      <c r="F17" s="25">
        <v>0</v>
      </c>
      <c r="G17" s="29">
        <v>0</v>
      </c>
      <c r="H17" s="25">
        <v>0</v>
      </c>
      <c r="I17" s="29">
        <v>0</v>
      </c>
      <c r="J17" s="30">
        <v>0</v>
      </c>
      <c r="K17" s="31">
        <v>0</v>
      </c>
      <c r="L17" s="30">
        <v>0</v>
      </c>
      <c r="M17" s="195">
        <v>0</v>
      </c>
      <c r="N17" s="30">
        <v>0</v>
      </c>
      <c r="O17" s="29">
        <v>0</v>
      </c>
      <c r="P17" s="30">
        <v>199.68</v>
      </c>
      <c r="Q17" s="29">
        <v>107884</v>
      </c>
      <c r="R17" s="30">
        <v>23.337</v>
      </c>
      <c r="S17" s="29">
        <v>23229</v>
      </c>
      <c r="T17" s="30"/>
      <c r="U17" s="29"/>
    </row>
    <row r="18" spans="1:21" x14ac:dyDescent="0.25">
      <c r="A18" s="289"/>
      <c r="B18" s="290"/>
      <c r="C18" s="34" t="s">
        <v>52</v>
      </c>
      <c r="D18" s="25">
        <v>203</v>
      </c>
      <c r="E18" s="29">
        <v>142472</v>
      </c>
      <c r="F18" s="28">
        <v>0</v>
      </c>
      <c r="G18" s="61">
        <v>0</v>
      </c>
      <c r="H18" s="25">
        <v>1784</v>
      </c>
      <c r="I18" s="29">
        <v>926840</v>
      </c>
      <c r="J18" s="30">
        <v>3375.2449999999999</v>
      </c>
      <c r="K18" s="31">
        <v>2136036</v>
      </c>
      <c r="L18" s="30">
        <v>2302.8789999999999</v>
      </c>
      <c r="M18" s="195">
        <v>1359430</v>
      </c>
      <c r="N18" s="30">
        <v>1701.88</v>
      </c>
      <c r="O18" s="29">
        <v>958214</v>
      </c>
      <c r="P18" s="30">
        <v>2941.82</v>
      </c>
      <c r="Q18" s="29">
        <v>1625502</v>
      </c>
      <c r="R18" s="30">
        <v>158.13999999999999</v>
      </c>
      <c r="S18" s="29">
        <v>74825</v>
      </c>
      <c r="T18" s="30">
        <v>1600.8</v>
      </c>
      <c r="U18" s="29">
        <v>905397</v>
      </c>
    </row>
    <row r="19" spans="1:21" s="163" customFormat="1" x14ac:dyDescent="0.25">
      <c r="A19" s="289"/>
      <c r="B19" s="290"/>
      <c r="C19" s="34" t="s">
        <v>133</v>
      </c>
      <c r="D19" s="25">
        <v>0</v>
      </c>
      <c r="E19" s="29">
        <v>0</v>
      </c>
      <c r="F19" s="28">
        <v>0</v>
      </c>
      <c r="G19" s="61">
        <v>0</v>
      </c>
      <c r="H19" s="25">
        <v>0</v>
      </c>
      <c r="I19" s="29">
        <v>0</v>
      </c>
      <c r="J19" s="30">
        <v>0</v>
      </c>
      <c r="K19" s="31">
        <v>0</v>
      </c>
      <c r="L19" s="30">
        <v>0</v>
      </c>
      <c r="M19" s="195">
        <v>0</v>
      </c>
      <c r="N19" s="30">
        <v>0</v>
      </c>
      <c r="O19" s="29">
        <v>0</v>
      </c>
      <c r="P19" s="30">
        <v>0</v>
      </c>
      <c r="Q19" s="29">
        <v>0</v>
      </c>
      <c r="R19" s="30">
        <v>0</v>
      </c>
      <c r="S19" s="29">
        <v>0</v>
      </c>
      <c r="T19" s="30">
        <v>2212.7539999999999</v>
      </c>
      <c r="U19" s="29">
        <v>2332753</v>
      </c>
    </row>
    <row r="20" spans="1:21" s="163" customFormat="1" x14ac:dyDescent="0.25">
      <c r="A20" s="289"/>
      <c r="B20" s="290"/>
      <c r="C20" s="164" t="s">
        <v>126</v>
      </c>
      <c r="D20" s="25">
        <v>0</v>
      </c>
      <c r="E20" s="29"/>
      <c r="F20" s="28"/>
      <c r="G20" s="61"/>
      <c r="H20" s="25"/>
      <c r="I20" s="29"/>
      <c r="J20" s="30"/>
      <c r="K20" s="31"/>
      <c r="L20" s="30"/>
      <c r="M20" s="195">
        <v>0</v>
      </c>
      <c r="N20" s="30">
        <v>200</v>
      </c>
      <c r="O20" s="29">
        <v>80000</v>
      </c>
      <c r="P20" s="30">
        <v>0</v>
      </c>
      <c r="Q20" s="29">
        <v>0</v>
      </c>
      <c r="R20" s="30">
        <v>0</v>
      </c>
      <c r="S20" s="29">
        <v>0</v>
      </c>
      <c r="T20" s="30"/>
      <c r="U20" s="29"/>
    </row>
    <row r="21" spans="1:21" x14ac:dyDescent="0.25">
      <c r="A21" s="289"/>
      <c r="B21" s="290"/>
      <c r="C21" s="164" t="s">
        <v>12</v>
      </c>
      <c r="D21" s="25">
        <v>192</v>
      </c>
      <c r="E21" s="29">
        <v>170487</v>
      </c>
      <c r="F21" s="25">
        <v>3272</v>
      </c>
      <c r="G21" s="29">
        <v>2133316</v>
      </c>
      <c r="H21" s="25">
        <v>663</v>
      </c>
      <c r="I21" s="29">
        <v>529008</v>
      </c>
      <c r="J21" s="30">
        <v>7764.0709999999999</v>
      </c>
      <c r="K21" s="31">
        <v>5561934</v>
      </c>
      <c r="L21" s="30">
        <v>0</v>
      </c>
      <c r="M21" s="195">
        <v>0</v>
      </c>
      <c r="N21" s="30">
        <v>0</v>
      </c>
      <c r="O21" s="29"/>
      <c r="P21" s="30">
        <v>0</v>
      </c>
      <c r="Q21" s="29">
        <v>0</v>
      </c>
      <c r="R21" s="30">
        <v>0</v>
      </c>
      <c r="S21" s="29">
        <v>0</v>
      </c>
      <c r="T21" s="30"/>
      <c r="U21" s="29"/>
    </row>
    <row r="22" spans="1:21" x14ac:dyDescent="0.25">
      <c r="A22" s="289"/>
      <c r="B22" s="290"/>
      <c r="C22" s="164" t="s">
        <v>33</v>
      </c>
      <c r="D22" s="25">
        <v>0</v>
      </c>
      <c r="E22" s="29">
        <v>0</v>
      </c>
      <c r="F22" s="25">
        <v>478</v>
      </c>
      <c r="G22" s="29">
        <v>341528</v>
      </c>
      <c r="H22" s="28">
        <v>0</v>
      </c>
      <c r="I22" s="61">
        <v>0</v>
      </c>
      <c r="J22" s="30">
        <v>0</v>
      </c>
      <c r="K22" s="31">
        <v>0</v>
      </c>
      <c r="L22" s="30">
        <v>0</v>
      </c>
      <c r="M22" s="195">
        <v>0</v>
      </c>
      <c r="N22" s="30">
        <v>22.056999999999999</v>
      </c>
      <c r="O22" s="29">
        <v>5955</v>
      </c>
      <c r="P22" s="30">
        <v>0</v>
      </c>
      <c r="Q22" s="29">
        <v>0</v>
      </c>
      <c r="R22" s="30">
        <v>0</v>
      </c>
      <c r="S22" s="29">
        <v>0</v>
      </c>
      <c r="T22" s="30"/>
      <c r="U22" s="29"/>
    </row>
    <row r="23" spans="1:21" x14ac:dyDescent="0.25">
      <c r="A23" s="289"/>
      <c r="B23" s="290"/>
      <c r="C23" s="164" t="s">
        <v>5</v>
      </c>
      <c r="D23" s="25">
        <v>53</v>
      </c>
      <c r="E23" s="29">
        <v>57315</v>
      </c>
      <c r="F23" s="25">
        <v>401</v>
      </c>
      <c r="G23" s="29">
        <v>413773</v>
      </c>
      <c r="H23" s="28">
        <v>100</v>
      </c>
      <c r="I23" s="29">
        <v>117024</v>
      </c>
      <c r="J23" s="30">
        <v>0</v>
      </c>
      <c r="K23" s="31">
        <v>0</v>
      </c>
      <c r="L23" s="30">
        <v>0</v>
      </c>
      <c r="M23" s="195">
        <v>0</v>
      </c>
      <c r="N23" s="30">
        <v>0</v>
      </c>
      <c r="O23" s="29">
        <v>0</v>
      </c>
      <c r="P23" s="30">
        <v>0</v>
      </c>
      <c r="Q23" s="29">
        <v>0</v>
      </c>
      <c r="R23" s="30">
        <v>0</v>
      </c>
      <c r="S23" s="29">
        <v>0</v>
      </c>
      <c r="T23" s="30"/>
      <c r="U23" s="29"/>
    </row>
    <row r="24" spans="1:21" x14ac:dyDescent="0.25">
      <c r="A24" s="289"/>
      <c r="B24" s="290"/>
      <c r="C24" s="164" t="s">
        <v>34</v>
      </c>
      <c r="D24" s="25">
        <v>418</v>
      </c>
      <c r="E24" s="29">
        <v>510598</v>
      </c>
      <c r="F24" s="25">
        <v>591</v>
      </c>
      <c r="G24" s="29">
        <v>676662</v>
      </c>
      <c r="H24" s="25">
        <v>98</v>
      </c>
      <c r="I24" s="29">
        <v>112930</v>
      </c>
      <c r="J24" s="30">
        <v>0</v>
      </c>
      <c r="K24" s="31">
        <v>0</v>
      </c>
      <c r="L24" s="30">
        <v>0</v>
      </c>
      <c r="M24" s="195">
        <v>0</v>
      </c>
      <c r="N24" s="30">
        <v>0</v>
      </c>
      <c r="O24" s="29">
        <v>0</v>
      </c>
      <c r="P24" s="30">
        <v>0</v>
      </c>
      <c r="Q24" s="29">
        <v>0</v>
      </c>
      <c r="R24" s="30">
        <v>0</v>
      </c>
      <c r="S24" s="29">
        <v>0</v>
      </c>
      <c r="T24" s="30"/>
      <c r="U24" s="29"/>
    </row>
    <row r="25" spans="1:21" s="2" customFormat="1" x14ac:dyDescent="0.25">
      <c r="A25" s="289"/>
      <c r="B25" s="290"/>
      <c r="C25" s="164" t="s">
        <v>29</v>
      </c>
      <c r="D25" s="91">
        <v>0</v>
      </c>
      <c r="E25" s="92">
        <v>0</v>
      </c>
      <c r="F25" s="91">
        <v>0</v>
      </c>
      <c r="G25" s="92">
        <v>0</v>
      </c>
      <c r="H25" s="91">
        <v>0</v>
      </c>
      <c r="I25" s="92">
        <v>0</v>
      </c>
      <c r="J25" s="93">
        <v>1141.797</v>
      </c>
      <c r="K25" s="94">
        <v>979271</v>
      </c>
      <c r="L25" s="30">
        <v>0</v>
      </c>
      <c r="M25" s="195">
        <v>0</v>
      </c>
      <c r="N25" s="30">
        <v>0</v>
      </c>
      <c r="O25" s="29">
        <v>0</v>
      </c>
      <c r="P25" s="30">
        <v>0</v>
      </c>
      <c r="Q25" s="29">
        <v>0</v>
      </c>
      <c r="R25" s="30">
        <v>0</v>
      </c>
      <c r="S25" s="29">
        <v>0</v>
      </c>
      <c r="T25" s="30"/>
      <c r="U25" s="29"/>
    </row>
    <row r="26" spans="1:21" s="2" customFormat="1" x14ac:dyDescent="0.25">
      <c r="A26" s="289"/>
      <c r="B26" s="290"/>
      <c r="C26" s="164" t="s">
        <v>94</v>
      </c>
      <c r="D26" s="91">
        <v>0</v>
      </c>
      <c r="E26" s="92">
        <v>0</v>
      </c>
      <c r="F26" s="91">
        <v>0</v>
      </c>
      <c r="G26" s="92">
        <v>0</v>
      </c>
      <c r="H26" s="91">
        <v>0</v>
      </c>
      <c r="I26" s="92">
        <v>0</v>
      </c>
      <c r="J26" s="93">
        <v>29.751999999999999</v>
      </c>
      <c r="K26" s="94">
        <v>19947</v>
      </c>
      <c r="L26" s="30">
        <v>1993.8710000000001</v>
      </c>
      <c r="M26" s="195">
        <v>823273</v>
      </c>
      <c r="N26" s="30">
        <v>5357.9480000000003</v>
      </c>
      <c r="O26" s="29">
        <v>1911696</v>
      </c>
      <c r="P26" s="30">
        <v>7787.2529999999997</v>
      </c>
      <c r="Q26" s="29">
        <v>2950496</v>
      </c>
      <c r="R26" s="30">
        <v>4186.17</v>
      </c>
      <c r="S26" s="29">
        <v>1975024</v>
      </c>
      <c r="T26" s="30">
        <v>9793.65</v>
      </c>
      <c r="U26" s="29">
        <v>4563869</v>
      </c>
    </row>
    <row r="27" spans="1:21" s="2" customFormat="1" x14ac:dyDescent="0.25">
      <c r="A27" s="289"/>
      <c r="B27" s="290"/>
      <c r="C27" s="164" t="s">
        <v>86</v>
      </c>
      <c r="D27" s="91">
        <v>0</v>
      </c>
      <c r="E27" s="92">
        <v>0</v>
      </c>
      <c r="F27" s="91">
        <v>0</v>
      </c>
      <c r="G27" s="92">
        <v>0</v>
      </c>
      <c r="H27" s="91">
        <v>0</v>
      </c>
      <c r="I27" s="92">
        <v>0</v>
      </c>
      <c r="J27" s="93">
        <v>122</v>
      </c>
      <c r="K27" s="94">
        <v>73200</v>
      </c>
      <c r="L27" s="30">
        <v>1149.96</v>
      </c>
      <c r="M27" s="195">
        <v>617715</v>
      </c>
      <c r="N27" s="30">
        <v>3218.0909999999999</v>
      </c>
      <c r="O27" s="29">
        <v>1754893</v>
      </c>
      <c r="P27" s="30">
        <v>4384.143</v>
      </c>
      <c r="Q27" s="29">
        <v>2326640</v>
      </c>
      <c r="R27" s="30">
        <v>1537.3340000000001</v>
      </c>
      <c r="S27" s="29">
        <v>734274</v>
      </c>
      <c r="T27" s="30">
        <v>2662.9119999999998</v>
      </c>
      <c r="U27" s="29">
        <v>1322826</v>
      </c>
    </row>
    <row r="28" spans="1:21" s="163" customFormat="1" x14ac:dyDescent="0.25">
      <c r="A28" s="289"/>
      <c r="B28" s="290"/>
      <c r="C28" s="164" t="s">
        <v>103</v>
      </c>
      <c r="D28" s="91">
        <v>0</v>
      </c>
      <c r="E28" s="92">
        <v>0</v>
      </c>
      <c r="F28" s="91">
        <v>0</v>
      </c>
      <c r="G28" s="92">
        <v>0</v>
      </c>
      <c r="H28" s="91">
        <v>0</v>
      </c>
      <c r="I28" s="92">
        <v>0</v>
      </c>
      <c r="J28" s="93">
        <v>0</v>
      </c>
      <c r="K28" s="94">
        <v>0</v>
      </c>
      <c r="L28" s="30">
        <v>445</v>
      </c>
      <c r="M28" s="195">
        <v>257827</v>
      </c>
      <c r="N28" s="30">
        <v>881</v>
      </c>
      <c r="O28" s="29">
        <v>474559</v>
      </c>
      <c r="P28" s="30">
        <v>726</v>
      </c>
      <c r="Q28" s="29">
        <v>416986</v>
      </c>
      <c r="R28" s="30">
        <v>484</v>
      </c>
      <c r="S28" s="29">
        <v>217859</v>
      </c>
      <c r="T28" s="30">
        <v>1330.8</v>
      </c>
      <c r="U28" s="29">
        <v>700394</v>
      </c>
    </row>
    <row r="29" spans="1:21" s="163" customFormat="1" x14ac:dyDescent="0.25">
      <c r="A29" s="289"/>
      <c r="B29" s="290"/>
      <c r="C29" s="164" t="s">
        <v>122</v>
      </c>
      <c r="D29" s="91">
        <v>0</v>
      </c>
      <c r="E29" s="92">
        <v>0</v>
      </c>
      <c r="F29" s="91">
        <v>0</v>
      </c>
      <c r="G29" s="92">
        <v>0</v>
      </c>
      <c r="H29" s="91">
        <v>0</v>
      </c>
      <c r="I29" s="92">
        <v>0</v>
      </c>
      <c r="J29" s="93">
        <v>0</v>
      </c>
      <c r="K29" s="94">
        <v>0</v>
      </c>
      <c r="L29" s="30">
        <v>87.893000000000001</v>
      </c>
      <c r="M29" s="195">
        <v>58433</v>
      </c>
      <c r="N29" s="30">
        <v>0</v>
      </c>
      <c r="O29" s="29">
        <v>0</v>
      </c>
      <c r="P29" s="30">
        <v>0</v>
      </c>
      <c r="Q29" s="29">
        <v>0</v>
      </c>
      <c r="R29" s="30">
        <v>0</v>
      </c>
      <c r="S29" s="29">
        <v>0</v>
      </c>
      <c r="T29" s="30"/>
      <c r="U29" s="29"/>
    </row>
    <row r="30" spans="1:21" s="163" customFormat="1" x14ac:dyDescent="0.25">
      <c r="A30" s="289"/>
      <c r="B30" s="290"/>
      <c r="C30" s="164" t="s">
        <v>129</v>
      </c>
      <c r="D30" s="91">
        <v>0</v>
      </c>
      <c r="E30" s="92">
        <v>0</v>
      </c>
      <c r="F30" s="91">
        <v>0</v>
      </c>
      <c r="G30" s="92">
        <v>0</v>
      </c>
      <c r="H30" s="91">
        <v>0</v>
      </c>
      <c r="I30" s="92">
        <v>0</v>
      </c>
      <c r="J30" s="93">
        <v>0</v>
      </c>
      <c r="K30" s="94">
        <v>0</v>
      </c>
      <c r="L30" s="30">
        <v>0</v>
      </c>
      <c r="M30" s="195">
        <v>0</v>
      </c>
      <c r="N30" s="30">
        <v>97.1</v>
      </c>
      <c r="O30" s="29">
        <v>50970</v>
      </c>
      <c r="P30" s="30">
        <v>164.35</v>
      </c>
      <c r="Q30" s="29">
        <v>92429</v>
      </c>
      <c r="R30" s="30">
        <v>0</v>
      </c>
      <c r="S30" s="29">
        <v>0</v>
      </c>
      <c r="T30" s="30"/>
      <c r="U30" s="29"/>
    </row>
    <row r="31" spans="1:21" s="163" customFormat="1" x14ac:dyDescent="0.25">
      <c r="A31" s="289"/>
      <c r="B31" s="290"/>
      <c r="C31" s="164" t="s">
        <v>26</v>
      </c>
      <c r="D31" s="91">
        <v>0</v>
      </c>
      <c r="E31" s="92">
        <v>0</v>
      </c>
      <c r="F31" s="91">
        <v>0</v>
      </c>
      <c r="G31" s="92">
        <v>0</v>
      </c>
      <c r="H31" s="91">
        <v>0</v>
      </c>
      <c r="I31" s="92">
        <v>0</v>
      </c>
      <c r="J31" s="93">
        <v>0</v>
      </c>
      <c r="K31" s="94">
        <v>0</v>
      </c>
      <c r="L31" s="30">
        <v>0</v>
      </c>
      <c r="M31" s="195">
        <v>0</v>
      </c>
      <c r="N31" s="30">
        <v>48.72</v>
      </c>
      <c r="O31" s="29">
        <v>17685</v>
      </c>
      <c r="P31" s="30">
        <v>0</v>
      </c>
      <c r="Q31" s="29">
        <v>0</v>
      </c>
      <c r="R31" s="30">
        <v>0</v>
      </c>
      <c r="S31" s="29">
        <v>0</v>
      </c>
      <c r="T31" s="30"/>
      <c r="U31" s="29"/>
    </row>
    <row r="32" spans="1:21" s="2" customFormat="1" x14ac:dyDescent="0.25">
      <c r="A32" s="289"/>
      <c r="B32" s="290"/>
      <c r="C32" s="164" t="s">
        <v>100</v>
      </c>
      <c r="D32" s="91">
        <v>0</v>
      </c>
      <c r="E32" s="92">
        <v>0</v>
      </c>
      <c r="F32" s="91">
        <v>0</v>
      </c>
      <c r="G32" s="92">
        <v>0</v>
      </c>
      <c r="H32" s="91">
        <v>0</v>
      </c>
      <c r="I32" s="92">
        <v>0</v>
      </c>
      <c r="J32" s="93">
        <v>880.53</v>
      </c>
      <c r="K32" s="94">
        <v>653104</v>
      </c>
      <c r="L32" s="30">
        <v>1966.9190000000001</v>
      </c>
      <c r="M32" s="195">
        <v>1081648</v>
      </c>
      <c r="N32" s="30">
        <v>3569.5990000000002</v>
      </c>
      <c r="O32" s="29">
        <v>2049005</v>
      </c>
      <c r="P32" s="30">
        <v>4015.6460000000002</v>
      </c>
      <c r="Q32" s="29">
        <v>2180694</v>
      </c>
      <c r="R32" s="30">
        <v>2778.6419999999998</v>
      </c>
      <c r="S32" s="29">
        <v>1103831</v>
      </c>
      <c r="T32" s="30">
        <v>4039.9940000000001</v>
      </c>
      <c r="U32" s="29">
        <v>2085331</v>
      </c>
    </row>
    <row r="33" spans="1:21" ht="19.5" thickBot="1" x14ac:dyDescent="0.35">
      <c r="A33" s="289"/>
      <c r="B33" s="290"/>
      <c r="C33" s="56" t="s">
        <v>7</v>
      </c>
      <c r="D33" s="59">
        <f t="shared" ref="D33:I33" si="0">SUM(D4:D32)</f>
        <v>2600</v>
      </c>
      <c r="E33" s="60">
        <f t="shared" si="0"/>
        <v>1972664</v>
      </c>
      <c r="F33" s="62">
        <f t="shared" si="0"/>
        <v>11584</v>
      </c>
      <c r="G33" s="63">
        <f t="shared" si="0"/>
        <v>8023163</v>
      </c>
      <c r="H33" s="62">
        <f t="shared" si="0"/>
        <v>23928</v>
      </c>
      <c r="I33" s="63">
        <f t="shared" si="0"/>
        <v>15295309</v>
      </c>
      <c r="J33" s="64">
        <f t="shared" ref="J33:O33" si="1">SUM(J4:J32)</f>
        <v>42514.894</v>
      </c>
      <c r="K33" s="63">
        <f t="shared" si="1"/>
        <v>32954170</v>
      </c>
      <c r="L33" s="64">
        <f t="shared" si="1"/>
        <v>22112.455000000002</v>
      </c>
      <c r="M33" s="196">
        <f t="shared" si="1"/>
        <v>15599706</v>
      </c>
      <c r="N33" s="64">
        <f t="shared" si="1"/>
        <v>30349.421999999999</v>
      </c>
      <c r="O33" s="60">
        <f t="shared" si="1"/>
        <v>18919392</v>
      </c>
      <c r="P33" s="64">
        <f t="shared" ref="P33:U33" si="2">SUM(P4:P32)</f>
        <v>38491.342000000004</v>
      </c>
      <c r="Q33" s="60">
        <f t="shared" si="2"/>
        <v>21190707</v>
      </c>
      <c r="R33" s="64">
        <f t="shared" si="2"/>
        <v>17069.216</v>
      </c>
      <c r="S33" s="60">
        <f t="shared" si="2"/>
        <v>10069543</v>
      </c>
      <c r="T33" s="64">
        <f t="shared" si="2"/>
        <v>35751.170999999995</v>
      </c>
      <c r="U33" s="60">
        <f t="shared" si="2"/>
        <v>21652358</v>
      </c>
    </row>
    <row r="34" spans="1:21" x14ac:dyDescent="0.25">
      <c r="A34" s="274"/>
      <c r="B34" s="274"/>
    </row>
    <row r="35" spans="1:21" x14ac:dyDescent="0.25">
      <c r="Q35" s="8"/>
    </row>
  </sheetData>
  <mergeCells count="14">
    <mergeCell ref="T2:U2"/>
    <mergeCell ref="A1:S1"/>
    <mergeCell ref="A34:B34"/>
    <mergeCell ref="A4:A33"/>
    <mergeCell ref="B4:B33"/>
    <mergeCell ref="A2:C2"/>
    <mergeCell ref="D2:E2"/>
    <mergeCell ref="J2:K2"/>
    <mergeCell ref="F2:G2"/>
    <mergeCell ref="H2:I2"/>
    <mergeCell ref="R2:S2"/>
    <mergeCell ref="P2:Q2"/>
    <mergeCell ref="N2:O2"/>
    <mergeCell ref="L2:M2"/>
  </mergeCells>
  <pageMargins left="0.31496062992125984" right="0.11811023622047245" top="0.9448818897637796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9"/>
  <sheetViews>
    <sheetView topLeftCell="C16" workbookViewId="0">
      <selection activeCell="T38" sqref="T38:U38"/>
    </sheetView>
  </sheetViews>
  <sheetFormatPr defaultRowHeight="15" x14ac:dyDescent="0.25"/>
  <cols>
    <col min="1" max="1" width="12.7109375" customWidth="1"/>
    <col min="2" max="2" width="19.140625" customWidth="1"/>
    <col min="3" max="3" width="18.42578125" customWidth="1"/>
    <col min="4" max="4" width="9.85546875" customWidth="1"/>
    <col min="5" max="5" width="10.140625" customWidth="1"/>
    <col min="6" max="6" width="9.85546875" customWidth="1"/>
    <col min="7" max="7" width="9.5703125" customWidth="1"/>
    <col min="8" max="8" width="9.7109375" customWidth="1"/>
    <col min="9" max="9" width="9.5703125" customWidth="1"/>
    <col min="11" max="11" width="8.42578125" customWidth="1"/>
  </cols>
  <sheetData>
    <row r="1" spans="1:21" ht="19.5" thickBot="1" x14ac:dyDescent="0.35">
      <c r="A1" s="319" t="s">
        <v>73</v>
      </c>
      <c r="B1" s="319"/>
      <c r="C1" s="319"/>
      <c r="D1" s="319"/>
      <c r="E1" s="319"/>
      <c r="F1" s="319"/>
      <c r="G1" s="319"/>
      <c r="H1" s="319"/>
      <c r="I1" s="319"/>
      <c r="J1" s="319"/>
      <c r="K1" s="319"/>
      <c r="L1" s="319"/>
      <c r="M1" s="319"/>
      <c r="N1" s="319"/>
      <c r="O1" s="319"/>
      <c r="P1" s="319"/>
      <c r="Q1" s="319"/>
    </row>
    <row r="2" spans="1:21" ht="18.75" x14ac:dyDescent="0.3">
      <c r="A2" s="317"/>
      <c r="B2" s="317"/>
      <c r="C2" s="318"/>
      <c r="D2" s="310">
        <v>2010</v>
      </c>
      <c r="E2" s="311"/>
      <c r="F2" s="310">
        <v>2011</v>
      </c>
      <c r="G2" s="311"/>
      <c r="H2" s="310">
        <v>2012</v>
      </c>
      <c r="I2" s="311"/>
      <c r="J2" s="310">
        <v>2013</v>
      </c>
      <c r="K2" s="311"/>
      <c r="L2" s="310">
        <v>2014</v>
      </c>
      <c r="M2" s="311"/>
      <c r="N2" s="310">
        <v>2015</v>
      </c>
      <c r="O2" s="311"/>
      <c r="P2" s="310">
        <v>2016</v>
      </c>
      <c r="Q2" s="311"/>
      <c r="R2" s="310">
        <v>2017</v>
      </c>
      <c r="S2" s="311"/>
      <c r="T2" s="310">
        <v>2018</v>
      </c>
      <c r="U2" s="311"/>
    </row>
    <row r="3" spans="1:21" ht="45" x14ac:dyDescent="0.25">
      <c r="A3" s="5" t="s">
        <v>13</v>
      </c>
      <c r="B3" s="5" t="s">
        <v>14</v>
      </c>
      <c r="C3" s="33" t="s">
        <v>40</v>
      </c>
      <c r="D3" s="36" t="s">
        <v>0</v>
      </c>
      <c r="E3" s="22" t="s">
        <v>1</v>
      </c>
      <c r="F3" s="36" t="s">
        <v>0</v>
      </c>
      <c r="G3" s="22" t="s">
        <v>1</v>
      </c>
      <c r="H3" s="42" t="s">
        <v>0</v>
      </c>
      <c r="I3" s="22" t="s">
        <v>1</v>
      </c>
      <c r="J3" s="44" t="s">
        <v>0</v>
      </c>
      <c r="K3" s="22" t="s">
        <v>1</v>
      </c>
      <c r="L3" s="44" t="s">
        <v>0</v>
      </c>
      <c r="M3" s="22" t="s">
        <v>1</v>
      </c>
      <c r="N3" s="44" t="s">
        <v>0</v>
      </c>
      <c r="O3" s="22" t="s">
        <v>1</v>
      </c>
      <c r="P3" s="44" t="s">
        <v>0</v>
      </c>
      <c r="Q3" s="22" t="s">
        <v>1</v>
      </c>
      <c r="R3" s="44" t="s">
        <v>0</v>
      </c>
      <c r="S3" s="22" t="s">
        <v>1</v>
      </c>
      <c r="T3" s="44" t="s">
        <v>0</v>
      </c>
      <c r="U3" s="22" t="s">
        <v>1</v>
      </c>
    </row>
    <row r="4" spans="1:21" x14ac:dyDescent="0.25">
      <c r="A4" s="313">
        <v>150420900000</v>
      </c>
      <c r="B4" s="314" t="s">
        <v>54</v>
      </c>
      <c r="C4" s="34" t="s">
        <v>8</v>
      </c>
      <c r="D4" s="37">
        <v>1</v>
      </c>
      <c r="E4" s="23">
        <v>58002</v>
      </c>
      <c r="F4" s="37">
        <v>5</v>
      </c>
      <c r="G4" s="23">
        <v>159446</v>
      </c>
      <c r="H4" s="37">
        <v>2</v>
      </c>
      <c r="I4" s="29">
        <v>59948</v>
      </c>
      <c r="J4" s="30">
        <v>1.58</v>
      </c>
      <c r="K4" s="31">
        <v>208529</v>
      </c>
      <c r="L4" s="30">
        <v>1.9590000000000001</v>
      </c>
      <c r="M4" s="23">
        <v>76009</v>
      </c>
      <c r="N4" s="30">
        <v>2.472</v>
      </c>
      <c r="O4" s="23">
        <v>177641</v>
      </c>
      <c r="P4" s="30">
        <v>2.7919999999999998</v>
      </c>
      <c r="Q4" s="23">
        <v>151348</v>
      </c>
      <c r="R4" s="30">
        <v>9.407</v>
      </c>
      <c r="S4" s="23">
        <v>1559439</v>
      </c>
      <c r="T4" s="30">
        <v>9.0730000000000004</v>
      </c>
      <c r="U4" s="23">
        <v>983676</v>
      </c>
    </row>
    <row r="5" spans="1:21" x14ac:dyDescent="0.25">
      <c r="A5" s="313"/>
      <c r="B5" s="315"/>
      <c r="C5" s="34" t="s">
        <v>3</v>
      </c>
      <c r="D5" s="37">
        <v>9</v>
      </c>
      <c r="E5" s="23">
        <v>266541</v>
      </c>
      <c r="F5" s="37">
        <v>14</v>
      </c>
      <c r="G5" s="23">
        <v>389810</v>
      </c>
      <c r="H5" s="37">
        <v>17</v>
      </c>
      <c r="I5" s="43">
        <v>457254</v>
      </c>
      <c r="J5" s="30">
        <v>9.4</v>
      </c>
      <c r="K5" s="31">
        <v>223181</v>
      </c>
      <c r="L5" s="30">
        <v>0</v>
      </c>
      <c r="M5" s="23">
        <v>0</v>
      </c>
      <c r="N5" s="30">
        <v>0</v>
      </c>
      <c r="O5" s="23">
        <v>0</v>
      </c>
      <c r="P5" s="30">
        <v>0</v>
      </c>
      <c r="Q5" s="23">
        <v>0</v>
      </c>
      <c r="R5" s="30">
        <v>0</v>
      </c>
      <c r="S5" s="23"/>
      <c r="T5" s="30"/>
      <c r="U5" s="23"/>
    </row>
    <row r="6" spans="1:21" x14ac:dyDescent="0.25">
      <c r="A6" s="313"/>
      <c r="B6" s="315"/>
      <c r="C6" s="34" t="s">
        <v>6</v>
      </c>
      <c r="D6" s="37">
        <v>45</v>
      </c>
      <c r="E6" s="23">
        <v>61488</v>
      </c>
      <c r="F6" s="37">
        <v>26</v>
      </c>
      <c r="G6" s="23">
        <v>114795</v>
      </c>
      <c r="H6" s="37">
        <v>8</v>
      </c>
      <c r="I6" s="29">
        <v>207348</v>
      </c>
      <c r="J6" s="30">
        <v>3.8330000000000002</v>
      </c>
      <c r="K6" s="31">
        <v>72614</v>
      </c>
      <c r="L6" s="30">
        <v>257.39999999999998</v>
      </c>
      <c r="M6" s="23">
        <v>533152</v>
      </c>
      <c r="N6" s="30">
        <v>15.2</v>
      </c>
      <c r="O6" s="23">
        <v>347190</v>
      </c>
      <c r="P6" s="30">
        <v>20.003</v>
      </c>
      <c r="Q6" s="23">
        <v>397593</v>
      </c>
      <c r="R6" s="30">
        <v>95.350999999999999</v>
      </c>
      <c r="S6" s="23">
        <v>1214982</v>
      </c>
      <c r="T6" s="30">
        <v>108.745</v>
      </c>
      <c r="U6" s="23">
        <v>1977723</v>
      </c>
    </row>
    <row r="7" spans="1:21" x14ac:dyDescent="0.25">
      <c r="A7" s="313"/>
      <c r="B7" s="315"/>
      <c r="C7" s="34" t="s">
        <v>10</v>
      </c>
      <c r="D7" s="37">
        <v>89</v>
      </c>
      <c r="E7" s="23">
        <v>1272514</v>
      </c>
      <c r="F7" s="37">
        <v>108</v>
      </c>
      <c r="G7" s="23">
        <v>1613766</v>
      </c>
      <c r="H7" s="37">
        <v>62</v>
      </c>
      <c r="I7" s="43">
        <v>1132888</v>
      </c>
      <c r="J7" s="30">
        <v>56.728000000000002</v>
      </c>
      <c r="K7" s="31">
        <v>1196757</v>
      </c>
      <c r="L7" s="30">
        <v>76.004000000000005</v>
      </c>
      <c r="M7" s="23">
        <v>254099</v>
      </c>
      <c r="N7" s="30">
        <v>79.375</v>
      </c>
      <c r="O7" s="23">
        <v>185870</v>
      </c>
      <c r="P7" s="30">
        <v>133.25200000000001</v>
      </c>
      <c r="Q7" s="23">
        <v>509660</v>
      </c>
      <c r="R7" s="30">
        <v>136.75700000000001</v>
      </c>
      <c r="S7" s="23">
        <v>756091</v>
      </c>
      <c r="T7" s="30">
        <v>225.87700000000001</v>
      </c>
      <c r="U7" s="23">
        <v>496123</v>
      </c>
    </row>
    <row r="8" spans="1:21" x14ac:dyDescent="0.25">
      <c r="A8" s="313"/>
      <c r="B8" s="315"/>
      <c r="C8" s="34" t="s">
        <v>19</v>
      </c>
      <c r="D8" s="37">
        <v>169</v>
      </c>
      <c r="E8" s="23">
        <v>168130</v>
      </c>
      <c r="F8" s="38">
        <v>0.2</v>
      </c>
      <c r="G8" s="23">
        <v>9222</v>
      </c>
      <c r="H8" s="37">
        <v>1</v>
      </c>
      <c r="I8" s="29">
        <v>54930</v>
      </c>
      <c r="J8" s="30">
        <v>498.476</v>
      </c>
      <c r="K8" s="31">
        <v>942913</v>
      </c>
      <c r="L8" s="30">
        <v>124.94199999999999</v>
      </c>
      <c r="M8" s="23">
        <v>214688</v>
      </c>
      <c r="N8" s="30">
        <v>0</v>
      </c>
      <c r="O8" s="23">
        <v>0</v>
      </c>
      <c r="P8" s="30">
        <v>1.5960000000000001</v>
      </c>
      <c r="Q8" s="23">
        <v>30108</v>
      </c>
      <c r="R8" s="30">
        <v>15.262</v>
      </c>
      <c r="S8" s="23">
        <v>125599</v>
      </c>
      <c r="T8" s="30">
        <v>13.909000000000001</v>
      </c>
      <c r="U8" s="23">
        <v>138727</v>
      </c>
    </row>
    <row r="9" spans="1:21" x14ac:dyDescent="0.25">
      <c r="A9" s="313"/>
      <c r="B9" s="315"/>
      <c r="C9" s="34" t="s">
        <v>9</v>
      </c>
      <c r="D9" s="38">
        <v>0.02</v>
      </c>
      <c r="E9" s="23">
        <v>1278</v>
      </c>
      <c r="F9" s="38">
        <v>0</v>
      </c>
      <c r="G9" s="41">
        <v>0</v>
      </c>
      <c r="H9" s="37">
        <v>0</v>
      </c>
      <c r="I9" s="41">
        <v>0</v>
      </c>
      <c r="J9" s="30"/>
      <c r="K9" s="31"/>
      <c r="L9" s="30"/>
      <c r="M9" s="23"/>
      <c r="N9" s="30">
        <v>0</v>
      </c>
      <c r="O9" s="23">
        <v>0</v>
      </c>
      <c r="P9" s="30"/>
      <c r="Q9" s="23"/>
      <c r="R9" s="30">
        <v>0</v>
      </c>
      <c r="S9" s="23"/>
      <c r="T9" s="30"/>
      <c r="U9" s="23"/>
    </row>
    <row r="10" spans="1:21" x14ac:dyDescent="0.25">
      <c r="A10" s="313"/>
      <c r="B10" s="315"/>
      <c r="C10" s="34" t="s">
        <v>55</v>
      </c>
      <c r="D10" s="37">
        <v>115</v>
      </c>
      <c r="E10" s="23">
        <v>182792</v>
      </c>
      <c r="F10" s="37">
        <v>380</v>
      </c>
      <c r="G10" s="23">
        <v>542299</v>
      </c>
      <c r="H10" s="25">
        <v>43</v>
      </c>
      <c r="I10" s="29">
        <v>194555</v>
      </c>
      <c r="J10" s="30">
        <v>28.968</v>
      </c>
      <c r="K10" s="31">
        <v>241320</v>
      </c>
      <c r="L10" s="30">
        <v>56.631</v>
      </c>
      <c r="M10" s="23">
        <v>315332</v>
      </c>
      <c r="N10" s="30">
        <v>25.949000000000002</v>
      </c>
      <c r="O10" s="23">
        <v>163295</v>
      </c>
      <c r="P10" s="30">
        <v>27.36</v>
      </c>
      <c r="Q10" s="23">
        <v>146406</v>
      </c>
      <c r="R10" s="30">
        <v>57.76</v>
      </c>
      <c r="S10" s="23">
        <v>304213</v>
      </c>
      <c r="T10" s="30">
        <v>84.927999999999997</v>
      </c>
      <c r="U10" s="23">
        <v>430828</v>
      </c>
    </row>
    <row r="11" spans="1:21" x14ac:dyDescent="0.25">
      <c r="A11" s="313"/>
      <c r="B11" s="315"/>
      <c r="C11" s="34" t="s">
        <v>51</v>
      </c>
      <c r="D11" s="37">
        <v>21228</v>
      </c>
      <c r="E11" s="23">
        <v>19361725</v>
      </c>
      <c r="F11" s="37">
        <v>12952</v>
      </c>
      <c r="G11" s="23">
        <v>17184419</v>
      </c>
      <c r="H11" s="25">
        <v>18518</v>
      </c>
      <c r="I11" s="29">
        <v>25749901</v>
      </c>
      <c r="J11" s="30">
        <v>18032.09</v>
      </c>
      <c r="K11" s="31">
        <v>29146516</v>
      </c>
      <c r="L11" s="30">
        <v>22867.862000000001</v>
      </c>
      <c r="M11" s="23">
        <v>31496954</v>
      </c>
      <c r="N11" s="30">
        <v>21711.284</v>
      </c>
      <c r="O11" s="23">
        <v>23010489</v>
      </c>
      <c r="P11" s="30">
        <v>19825.724999999999</v>
      </c>
      <c r="Q11" s="23">
        <v>21510556</v>
      </c>
      <c r="R11" s="30">
        <v>20264.491000000002</v>
      </c>
      <c r="S11" s="23">
        <v>24103556</v>
      </c>
      <c r="T11" s="30">
        <v>29310.457999999999</v>
      </c>
      <c r="U11" s="23">
        <v>34688971</v>
      </c>
    </row>
    <row r="12" spans="1:21" x14ac:dyDescent="0.25">
      <c r="A12" s="313"/>
      <c r="B12" s="315"/>
      <c r="C12" s="34" t="s">
        <v>56</v>
      </c>
      <c r="D12" s="38">
        <v>0.06</v>
      </c>
      <c r="E12" s="23">
        <v>4127</v>
      </c>
      <c r="F12" s="38">
        <v>0.1</v>
      </c>
      <c r="G12" s="23">
        <v>7269</v>
      </c>
      <c r="H12" s="26">
        <v>0.06</v>
      </c>
      <c r="I12" s="27">
        <v>765</v>
      </c>
      <c r="J12" s="30">
        <v>0</v>
      </c>
      <c r="K12" s="31">
        <v>0</v>
      </c>
      <c r="L12" s="30">
        <v>0</v>
      </c>
      <c r="M12" s="23">
        <v>0</v>
      </c>
      <c r="N12" s="30">
        <v>0</v>
      </c>
      <c r="O12" s="23"/>
      <c r="P12" s="30"/>
      <c r="Q12" s="23"/>
      <c r="R12" s="30">
        <v>0</v>
      </c>
      <c r="S12" s="23"/>
      <c r="T12" s="30">
        <v>0.09</v>
      </c>
      <c r="U12" s="23">
        <v>977</v>
      </c>
    </row>
    <row r="13" spans="1:21" s="163" customFormat="1" x14ac:dyDescent="0.25">
      <c r="A13" s="313"/>
      <c r="B13" s="315"/>
      <c r="C13" s="34" t="s">
        <v>2</v>
      </c>
      <c r="D13" s="38">
        <v>0</v>
      </c>
      <c r="E13" s="23">
        <v>0</v>
      </c>
      <c r="F13" s="38">
        <v>0</v>
      </c>
      <c r="G13" s="23">
        <v>0</v>
      </c>
      <c r="H13" s="26">
        <v>0</v>
      </c>
      <c r="I13" s="27">
        <v>0</v>
      </c>
      <c r="J13" s="30">
        <v>0</v>
      </c>
      <c r="K13" s="31">
        <v>0</v>
      </c>
      <c r="L13" s="30">
        <v>0.69499999999999995</v>
      </c>
      <c r="M13" s="23">
        <v>7167</v>
      </c>
      <c r="N13" s="30">
        <v>3.645</v>
      </c>
      <c r="O13" s="23">
        <v>7784</v>
      </c>
      <c r="P13" s="30">
        <v>0.5</v>
      </c>
      <c r="Q13" s="23">
        <v>6883</v>
      </c>
      <c r="R13" s="30">
        <v>3.14</v>
      </c>
      <c r="S13" s="23">
        <v>5018</v>
      </c>
      <c r="T13" s="30"/>
      <c r="U13" s="23"/>
    </row>
    <row r="14" spans="1:21" x14ac:dyDescent="0.25">
      <c r="A14" s="313"/>
      <c r="B14" s="315"/>
      <c r="C14" s="34" t="s">
        <v>57</v>
      </c>
      <c r="D14" s="38">
        <v>0.4</v>
      </c>
      <c r="E14" s="23">
        <v>12482</v>
      </c>
      <c r="F14" s="37">
        <v>3</v>
      </c>
      <c r="G14" s="23">
        <v>231224</v>
      </c>
      <c r="H14" s="25">
        <v>10</v>
      </c>
      <c r="I14" s="29">
        <v>751351</v>
      </c>
      <c r="J14" s="30">
        <v>14.042999999999999</v>
      </c>
      <c r="K14" s="31">
        <v>919304</v>
      </c>
      <c r="L14" s="30">
        <v>53.866999999999997</v>
      </c>
      <c r="M14" s="23">
        <v>1055374</v>
      </c>
      <c r="N14" s="30">
        <v>36.43</v>
      </c>
      <c r="O14" s="23">
        <v>1462425</v>
      </c>
      <c r="P14" s="30">
        <v>30.957000000000001</v>
      </c>
      <c r="Q14" s="23">
        <v>1115855</v>
      </c>
      <c r="R14" s="30">
        <v>11.959</v>
      </c>
      <c r="S14" s="23">
        <v>659682</v>
      </c>
      <c r="T14" s="30">
        <v>32.040999999999997</v>
      </c>
      <c r="U14" s="23">
        <v>2227519</v>
      </c>
    </row>
    <row r="15" spans="1:21" x14ac:dyDescent="0.25">
      <c r="A15" s="313"/>
      <c r="B15" s="315"/>
      <c r="C15" s="34" t="s">
        <v>24</v>
      </c>
      <c r="D15" s="38">
        <v>0</v>
      </c>
      <c r="E15" s="23">
        <v>0</v>
      </c>
      <c r="F15" s="37">
        <v>3</v>
      </c>
      <c r="G15" s="23">
        <v>59087</v>
      </c>
      <c r="H15" s="25">
        <v>6</v>
      </c>
      <c r="I15" s="29">
        <v>96936</v>
      </c>
      <c r="J15" s="30"/>
      <c r="K15" s="31"/>
      <c r="L15" s="30">
        <v>1.712</v>
      </c>
      <c r="M15" s="23">
        <v>36486</v>
      </c>
      <c r="N15" s="30">
        <v>2.847</v>
      </c>
      <c r="O15" s="23">
        <v>35603</v>
      </c>
      <c r="P15" s="30"/>
      <c r="Q15" s="23"/>
      <c r="R15" s="30">
        <v>16.661999999999999</v>
      </c>
      <c r="S15" s="23">
        <v>26625</v>
      </c>
      <c r="T15" s="30">
        <v>2.347</v>
      </c>
      <c r="U15" s="23">
        <v>3720</v>
      </c>
    </row>
    <row r="16" spans="1:21" s="163" customFormat="1" x14ac:dyDescent="0.25">
      <c r="A16" s="313"/>
      <c r="B16" s="315"/>
      <c r="C16" s="34" t="s">
        <v>159</v>
      </c>
      <c r="D16" s="38"/>
      <c r="E16" s="23"/>
      <c r="F16" s="37"/>
      <c r="G16" s="23"/>
      <c r="H16" s="25"/>
      <c r="I16" s="29"/>
      <c r="J16" s="30"/>
      <c r="K16" s="31"/>
      <c r="L16" s="30"/>
      <c r="M16" s="23"/>
      <c r="N16" s="30"/>
      <c r="O16" s="23"/>
      <c r="P16" s="30"/>
      <c r="Q16" s="23"/>
      <c r="R16" s="30">
        <v>0</v>
      </c>
      <c r="S16" s="23"/>
      <c r="T16" s="30">
        <v>43.28</v>
      </c>
      <c r="U16" s="23">
        <v>52426</v>
      </c>
    </row>
    <row r="17" spans="1:21" x14ac:dyDescent="0.25">
      <c r="A17" s="313"/>
      <c r="B17" s="315"/>
      <c r="C17" s="164" t="s">
        <v>25</v>
      </c>
      <c r="D17" s="38">
        <v>0</v>
      </c>
      <c r="E17" s="23">
        <v>0</v>
      </c>
      <c r="F17" s="37">
        <v>1687</v>
      </c>
      <c r="G17" s="23">
        <v>1463849</v>
      </c>
      <c r="H17" s="25">
        <v>1286</v>
      </c>
      <c r="I17" s="29">
        <v>1436632</v>
      </c>
      <c r="J17" s="30">
        <v>391.83300000000003</v>
      </c>
      <c r="K17" s="31">
        <v>473988</v>
      </c>
      <c r="L17" s="30">
        <v>436.61500000000001</v>
      </c>
      <c r="M17" s="23">
        <v>571068</v>
      </c>
      <c r="N17" s="30">
        <v>1045.2</v>
      </c>
      <c r="O17" s="23">
        <v>1922000</v>
      </c>
      <c r="P17" s="30">
        <v>1400.4</v>
      </c>
      <c r="Q17" s="23">
        <v>2171953</v>
      </c>
      <c r="R17" s="30">
        <v>0</v>
      </c>
      <c r="S17" s="23"/>
      <c r="T17" s="30"/>
      <c r="U17" s="23"/>
    </row>
    <row r="18" spans="1:21" x14ac:dyDescent="0.25">
      <c r="A18" s="313"/>
      <c r="B18" s="315"/>
      <c r="C18" s="164" t="s">
        <v>44</v>
      </c>
      <c r="D18" s="37">
        <v>2139</v>
      </c>
      <c r="E18" s="23">
        <v>1664941</v>
      </c>
      <c r="F18" s="37">
        <v>1365</v>
      </c>
      <c r="G18" s="23">
        <v>1299188</v>
      </c>
      <c r="H18" s="25">
        <v>1064</v>
      </c>
      <c r="I18" s="29">
        <v>1269387</v>
      </c>
      <c r="J18" s="30">
        <v>3736.1959999999999</v>
      </c>
      <c r="K18" s="31">
        <v>6967920</v>
      </c>
      <c r="L18" s="30">
        <v>5849.366</v>
      </c>
      <c r="M18" s="23">
        <v>8899125</v>
      </c>
      <c r="N18" s="30">
        <v>8234.875</v>
      </c>
      <c r="O18" s="23">
        <v>13532257</v>
      </c>
      <c r="P18" s="30">
        <v>13357.636</v>
      </c>
      <c r="Q18" s="23">
        <v>18502138</v>
      </c>
      <c r="R18" s="30">
        <v>3421.78</v>
      </c>
      <c r="S18" s="23">
        <v>5398608</v>
      </c>
      <c r="T18" s="30">
        <v>8215.27</v>
      </c>
      <c r="U18" s="23">
        <v>14068496</v>
      </c>
    </row>
    <row r="19" spans="1:21" x14ac:dyDescent="0.25">
      <c r="A19" s="313"/>
      <c r="B19" s="315"/>
      <c r="C19" s="164" t="s">
        <v>58</v>
      </c>
      <c r="D19" s="37">
        <v>0</v>
      </c>
      <c r="E19" s="23">
        <v>0</v>
      </c>
      <c r="F19" s="37">
        <v>0</v>
      </c>
      <c r="G19" s="23">
        <v>0</v>
      </c>
      <c r="H19" s="25">
        <v>1168</v>
      </c>
      <c r="I19" s="29">
        <v>1656293</v>
      </c>
      <c r="J19" s="30"/>
      <c r="K19" s="31">
        <v>0</v>
      </c>
      <c r="L19" s="30">
        <v>202.5</v>
      </c>
      <c r="M19" s="23">
        <v>303750</v>
      </c>
      <c r="N19" s="30">
        <v>0</v>
      </c>
      <c r="O19" s="23">
        <v>0</v>
      </c>
      <c r="P19" s="30">
        <v>0</v>
      </c>
      <c r="Q19" s="23">
        <v>0</v>
      </c>
      <c r="R19" s="30">
        <v>0</v>
      </c>
      <c r="S19" s="23"/>
      <c r="T19" s="30"/>
      <c r="U19" s="23"/>
    </row>
    <row r="20" spans="1:21" x14ac:dyDescent="0.25">
      <c r="A20" s="313"/>
      <c r="B20" s="315"/>
      <c r="C20" s="34" t="s">
        <v>59</v>
      </c>
      <c r="D20" s="37">
        <v>20</v>
      </c>
      <c r="E20" s="23">
        <v>242784</v>
      </c>
      <c r="F20" s="37">
        <v>65</v>
      </c>
      <c r="G20" s="23">
        <v>688606</v>
      </c>
      <c r="H20" s="25">
        <v>95</v>
      </c>
      <c r="I20" s="29">
        <v>1141474</v>
      </c>
      <c r="J20" s="30">
        <v>42.345999999999997</v>
      </c>
      <c r="K20" s="31">
        <v>541224</v>
      </c>
      <c r="L20" s="30">
        <v>30.187999999999999</v>
      </c>
      <c r="M20" s="23">
        <v>442955</v>
      </c>
      <c r="N20" s="30">
        <v>0</v>
      </c>
      <c r="O20" s="23">
        <v>0</v>
      </c>
      <c r="P20" s="30">
        <v>0</v>
      </c>
      <c r="Q20" s="23">
        <v>0</v>
      </c>
      <c r="R20" s="30">
        <v>0</v>
      </c>
      <c r="S20" s="23"/>
      <c r="T20" s="30"/>
      <c r="U20" s="23"/>
    </row>
    <row r="21" spans="1:21" x14ac:dyDescent="0.25">
      <c r="A21" s="313"/>
      <c r="B21" s="315"/>
      <c r="C21" s="164" t="s">
        <v>45</v>
      </c>
      <c r="D21" s="37">
        <v>1564</v>
      </c>
      <c r="E21" s="23">
        <v>1618197</v>
      </c>
      <c r="F21" s="37">
        <v>112</v>
      </c>
      <c r="G21" s="23">
        <v>141906</v>
      </c>
      <c r="H21" s="37">
        <v>0</v>
      </c>
      <c r="I21" s="41">
        <v>0</v>
      </c>
      <c r="J21" s="30"/>
      <c r="K21" s="31">
        <v>0</v>
      </c>
      <c r="L21" s="30">
        <v>0</v>
      </c>
      <c r="M21" s="23">
        <v>0</v>
      </c>
      <c r="N21" s="30">
        <v>861.95</v>
      </c>
      <c r="O21" s="23">
        <v>1317858</v>
      </c>
      <c r="P21" s="30">
        <v>0</v>
      </c>
      <c r="Q21" s="23">
        <v>0</v>
      </c>
      <c r="R21" s="30">
        <v>0</v>
      </c>
      <c r="S21" s="23"/>
      <c r="T21" s="30"/>
      <c r="U21" s="23"/>
    </row>
    <row r="22" spans="1:21" x14ac:dyDescent="0.25">
      <c r="A22" s="313"/>
      <c r="B22" s="315"/>
      <c r="C22" s="164" t="s">
        <v>60</v>
      </c>
      <c r="D22" s="37">
        <v>637</v>
      </c>
      <c r="E22" s="23">
        <v>700480</v>
      </c>
      <c r="F22" s="37">
        <v>2076</v>
      </c>
      <c r="G22" s="23">
        <v>2700166</v>
      </c>
      <c r="H22" s="25">
        <v>154</v>
      </c>
      <c r="I22" s="29">
        <v>228278</v>
      </c>
      <c r="J22" s="30"/>
      <c r="K22" s="31">
        <v>0</v>
      </c>
      <c r="L22" s="30">
        <v>1175.44</v>
      </c>
      <c r="M22" s="23">
        <v>1602793</v>
      </c>
      <c r="N22" s="30">
        <v>783.22900000000004</v>
      </c>
      <c r="O22" s="23">
        <v>1071752</v>
      </c>
      <c r="P22" s="30">
        <v>715.60599999999999</v>
      </c>
      <c r="Q22" s="23">
        <v>852184</v>
      </c>
      <c r="R22" s="30">
        <v>7035.8230000000003</v>
      </c>
      <c r="S22" s="23">
        <v>8434904</v>
      </c>
      <c r="T22" s="30">
        <v>3043.0210000000002</v>
      </c>
      <c r="U22" s="23">
        <v>3881631</v>
      </c>
    </row>
    <row r="23" spans="1:21" s="2" customFormat="1" x14ac:dyDescent="0.25">
      <c r="A23" s="313"/>
      <c r="B23" s="315"/>
      <c r="C23" s="164" t="s">
        <v>99</v>
      </c>
      <c r="D23" s="37"/>
      <c r="E23" s="23">
        <v>0</v>
      </c>
      <c r="F23" s="37">
        <v>0</v>
      </c>
      <c r="G23" s="23">
        <v>0</v>
      </c>
      <c r="H23" s="25">
        <v>0</v>
      </c>
      <c r="I23" s="29"/>
      <c r="J23" s="30">
        <v>16</v>
      </c>
      <c r="K23" s="31">
        <v>33787</v>
      </c>
      <c r="L23" s="30">
        <v>0</v>
      </c>
      <c r="M23" s="23">
        <v>0</v>
      </c>
      <c r="N23" s="30">
        <v>242</v>
      </c>
      <c r="O23" s="23">
        <v>364876</v>
      </c>
      <c r="P23" s="30">
        <v>638</v>
      </c>
      <c r="Q23" s="23">
        <v>914910</v>
      </c>
      <c r="R23" s="30">
        <v>1025.6400000000001</v>
      </c>
      <c r="S23" s="23">
        <v>1609134</v>
      </c>
      <c r="T23" s="30">
        <v>108.42</v>
      </c>
      <c r="U23" s="23">
        <v>172494</v>
      </c>
    </row>
    <row r="24" spans="1:21" x14ac:dyDescent="0.25">
      <c r="A24" s="313"/>
      <c r="B24" s="315"/>
      <c r="C24" s="164" t="s">
        <v>28</v>
      </c>
      <c r="D24" s="37">
        <v>148</v>
      </c>
      <c r="E24" s="23">
        <v>121864</v>
      </c>
      <c r="F24" s="37">
        <v>814</v>
      </c>
      <c r="G24" s="23">
        <v>1045677</v>
      </c>
      <c r="H24" s="37">
        <v>0</v>
      </c>
      <c r="I24" s="41">
        <v>0</v>
      </c>
      <c r="J24" s="30"/>
      <c r="K24" s="31"/>
      <c r="L24" s="30">
        <v>188.41399999999999</v>
      </c>
      <c r="M24" s="23">
        <v>322496</v>
      </c>
      <c r="N24" s="30">
        <v>612.29999999999995</v>
      </c>
      <c r="O24" s="23">
        <v>914172</v>
      </c>
      <c r="P24" s="30">
        <v>0</v>
      </c>
      <c r="Q24" s="23">
        <v>0</v>
      </c>
      <c r="R24" s="30">
        <v>844.61</v>
      </c>
      <c r="S24" s="23">
        <v>1148030</v>
      </c>
      <c r="T24" s="30">
        <v>774.44</v>
      </c>
      <c r="U24" s="23">
        <v>1276131</v>
      </c>
    </row>
    <row r="25" spans="1:21" x14ac:dyDescent="0.25">
      <c r="A25" s="313"/>
      <c r="B25" s="315"/>
      <c r="C25" s="164" t="s">
        <v>12</v>
      </c>
      <c r="D25" s="37">
        <v>67</v>
      </c>
      <c r="E25" s="23">
        <v>1851234</v>
      </c>
      <c r="F25" s="37">
        <v>150</v>
      </c>
      <c r="G25" s="23">
        <v>3198075</v>
      </c>
      <c r="H25" s="25">
        <v>78</v>
      </c>
      <c r="I25" s="29">
        <v>2949998</v>
      </c>
      <c r="J25" s="30">
        <v>117.09399999999999</v>
      </c>
      <c r="K25" s="31">
        <v>5229285</v>
      </c>
      <c r="L25" s="30">
        <v>120.71599999999999</v>
      </c>
      <c r="M25" s="23">
        <v>2636096</v>
      </c>
      <c r="N25" s="30">
        <v>140.251</v>
      </c>
      <c r="O25" s="23">
        <v>2252204</v>
      </c>
      <c r="P25" s="30">
        <v>183.87100000000001</v>
      </c>
      <c r="Q25" s="23">
        <v>2344189</v>
      </c>
      <c r="R25" s="30">
        <v>241.69800000000001</v>
      </c>
      <c r="S25" s="23">
        <v>2648087</v>
      </c>
      <c r="T25" s="30">
        <v>130.42599999999999</v>
      </c>
      <c r="U25" s="23">
        <v>1865296</v>
      </c>
    </row>
    <row r="26" spans="1:21" x14ac:dyDescent="0.25">
      <c r="A26" s="313"/>
      <c r="B26" s="315"/>
      <c r="C26" s="164" t="s">
        <v>5</v>
      </c>
      <c r="D26" s="37">
        <v>2</v>
      </c>
      <c r="E26" s="23">
        <v>83166</v>
      </c>
      <c r="F26" s="38">
        <v>1</v>
      </c>
      <c r="G26" s="23">
        <v>33425</v>
      </c>
      <c r="H26" s="25">
        <v>6</v>
      </c>
      <c r="I26" s="29">
        <v>109206</v>
      </c>
      <c r="J26" s="30">
        <v>1.1399999999999999</v>
      </c>
      <c r="K26" s="31">
        <v>16393</v>
      </c>
      <c r="L26" s="30">
        <v>6.08</v>
      </c>
      <c r="M26" s="23">
        <v>208662</v>
      </c>
      <c r="N26" s="30">
        <v>7.6020000000000003</v>
      </c>
      <c r="O26" s="23">
        <v>233926</v>
      </c>
      <c r="P26" s="30">
        <v>18.251000000000001</v>
      </c>
      <c r="Q26" s="23">
        <v>177055</v>
      </c>
      <c r="R26" s="30">
        <v>10.717000000000001</v>
      </c>
      <c r="S26" s="23">
        <v>172809</v>
      </c>
      <c r="T26" s="30">
        <v>4.9400000000000004</v>
      </c>
      <c r="U26" s="23">
        <v>143324</v>
      </c>
    </row>
    <row r="27" spans="1:21" s="163" customFormat="1" x14ac:dyDescent="0.25">
      <c r="A27" s="313"/>
      <c r="B27" s="315"/>
      <c r="C27" s="164" t="s">
        <v>118</v>
      </c>
      <c r="D27" s="37">
        <v>0</v>
      </c>
      <c r="E27" s="23">
        <v>0</v>
      </c>
      <c r="F27" s="38">
        <v>0</v>
      </c>
      <c r="G27" s="23">
        <v>0</v>
      </c>
      <c r="H27" s="25">
        <v>0</v>
      </c>
      <c r="I27" s="29">
        <v>0</v>
      </c>
      <c r="J27" s="30">
        <v>0</v>
      </c>
      <c r="K27" s="31">
        <v>0</v>
      </c>
      <c r="L27" s="30">
        <v>220.8</v>
      </c>
      <c r="M27" s="23">
        <v>348206</v>
      </c>
      <c r="N27" s="30">
        <v>0</v>
      </c>
      <c r="O27" s="23">
        <v>0</v>
      </c>
      <c r="P27" s="30">
        <v>0</v>
      </c>
      <c r="Q27" s="23">
        <v>0</v>
      </c>
      <c r="R27" s="30">
        <v>0</v>
      </c>
      <c r="S27" s="23"/>
      <c r="T27" s="30"/>
      <c r="U27" s="23"/>
    </row>
    <row r="28" spans="1:21" x14ac:dyDescent="0.25">
      <c r="A28" s="313"/>
      <c r="B28" s="315"/>
      <c r="C28" s="164" t="s">
        <v>61</v>
      </c>
      <c r="D28" s="37">
        <v>0</v>
      </c>
      <c r="E28" s="23">
        <v>0</v>
      </c>
      <c r="F28" s="37">
        <v>1704</v>
      </c>
      <c r="G28" s="23">
        <v>1995989</v>
      </c>
      <c r="H28" s="25">
        <v>395</v>
      </c>
      <c r="I28" s="29">
        <v>512090</v>
      </c>
      <c r="J28" s="30">
        <v>223.6</v>
      </c>
      <c r="K28" s="31">
        <v>357760</v>
      </c>
      <c r="L28" s="30">
        <v>255.79</v>
      </c>
      <c r="M28" s="23">
        <v>351836</v>
      </c>
      <c r="N28" s="30">
        <v>0</v>
      </c>
      <c r="O28" s="23">
        <v>0</v>
      </c>
      <c r="P28" s="30">
        <v>0</v>
      </c>
      <c r="Q28" s="23">
        <v>0</v>
      </c>
      <c r="R28" s="30">
        <v>0</v>
      </c>
      <c r="S28" s="23"/>
      <c r="T28" s="30"/>
      <c r="U28" s="23"/>
    </row>
    <row r="29" spans="1:21" x14ac:dyDescent="0.25">
      <c r="A29" s="313"/>
      <c r="B29" s="315"/>
      <c r="C29" s="164" t="s">
        <v>46</v>
      </c>
      <c r="D29" s="37">
        <v>0</v>
      </c>
      <c r="E29" s="23">
        <v>0</v>
      </c>
      <c r="F29" s="37">
        <v>0</v>
      </c>
      <c r="G29" s="23">
        <v>0</v>
      </c>
      <c r="H29" s="25">
        <v>509</v>
      </c>
      <c r="I29" s="29">
        <v>681912</v>
      </c>
      <c r="J29" s="30"/>
      <c r="K29" s="31"/>
      <c r="L29" s="30">
        <v>0</v>
      </c>
      <c r="M29" s="23">
        <v>0</v>
      </c>
      <c r="N29" s="30">
        <v>0</v>
      </c>
      <c r="O29" s="23">
        <v>0</v>
      </c>
      <c r="P29" s="30">
        <v>0</v>
      </c>
      <c r="Q29" s="23">
        <v>0</v>
      </c>
      <c r="R29" s="30">
        <v>0</v>
      </c>
      <c r="S29" s="23"/>
      <c r="T29" s="30"/>
      <c r="U29" s="23"/>
    </row>
    <row r="30" spans="1:21" x14ac:dyDescent="0.25">
      <c r="A30" s="313"/>
      <c r="B30" s="315"/>
      <c r="C30" s="164" t="s">
        <v>31</v>
      </c>
      <c r="D30" s="37">
        <v>0</v>
      </c>
      <c r="E30" s="23">
        <v>0</v>
      </c>
      <c r="F30" s="37">
        <v>0</v>
      </c>
      <c r="G30" s="23">
        <v>0</v>
      </c>
      <c r="H30" s="25">
        <v>2318</v>
      </c>
      <c r="I30" s="29">
        <v>3279748</v>
      </c>
      <c r="J30" s="30">
        <v>2020.98</v>
      </c>
      <c r="K30" s="31">
        <v>3553135</v>
      </c>
      <c r="L30" s="30">
        <v>1280</v>
      </c>
      <c r="M30" s="23">
        <v>2388298</v>
      </c>
      <c r="N30" s="30">
        <v>0</v>
      </c>
      <c r="O30" s="23">
        <v>0</v>
      </c>
      <c r="P30" s="30">
        <v>0</v>
      </c>
      <c r="Q30" s="23">
        <v>0</v>
      </c>
      <c r="R30" s="30">
        <v>45</v>
      </c>
      <c r="S30" s="23">
        <v>61284</v>
      </c>
      <c r="T30" s="30">
        <v>431.47</v>
      </c>
      <c r="U30" s="23">
        <v>630930</v>
      </c>
    </row>
    <row r="31" spans="1:21" s="2" customFormat="1" x14ac:dyDescent="0.25">
      <c r="A31" s="313"/>
      <c r="B31" s="315"/>
      <c r="C31" s="164" t="s">
        <v>48</v>
      </c>
      <c r="D31" s="37">
        <v>0</v>
      </c>
      <c r="E31" s="23">
        <v>0</v>
      </c>
      <c r="F31" s="37">
        <v>0</v>
      </c>
      <c r="G31" s="23">
        <v>0</v>
      </c>
      <c r="H31" s="25">
        <v>0</v>
      </c>
      <c r="I31" s="29">
        <v>0</v>
      </c>
      <c r="J31" s="30">
        <v>5.32</v>
      </c>
      <c r="K31" s="31">
        <v>40715</v>
      </c>
      <c r="L31" s="30">
        <v>42.01</v>
      </c>
      <c r="M31" s="23">
        <v>230750</v>
      </c>
      <c r="N31" s="30">
        <v>24.32</v>
      </c>
      <c r="O31" s="23">
        <v>114186</v>
      </c>
      <c r="P31" s="30">
        <v>56.24</v>
      </c>
      <c r="Q31" s="23">
        <v>300858</v>
      </c>
      <c r="R31" s="30">
        <v>2368.37</v>
      </c>
      <c r="S31" s="23">
        <v>3906415</v>
      </c>
      <c r="T31" s="30">
        <v>453.76</v>
      </c>
      <c r="U31" s="23">
        <v>851693</v>
      </c>
    </row>
    <row r="32" spans="1:21" x14ac:dyDescent="0.25">
      <c r="A32" s="313"/>
      <c r="B32" s="315"/>
      <c r="C32" s="164" t="s">
        <v>43</v>
      </c>
      <c r="D32" s="37">
        <v>0</v>
      </c>
      <c r="E32" s="23">
        <v>0</v>
      </c>
      <c r="F32" s="37">
        <v>530</v>
      </c>
      <c r="G32" s="23">
        <v>732027</v>
      </c>
      <c r="H32" s="25">
        <v>2213</v>
      </c>
      <c r="I32" s="29">
        <v>3377148</v>
      </c>
      <c r="J32" s="30">
        <v>11146.1</v>
      </c>
      <c r="K32" s="31">
        <v>18520366</v>
      </c>
      <c r="L32" s="30">
        <v>10118.59</v>
      </c>
      <c r="M32" s="23">
        <v>13380997</v>
      </c>
      <c r="N32" s="30">
        <v>11638.72</v>
      </c>
      <c r="O32" s="23">
        <v>12899707</v>
      </c>
      <c r="P32" s="30">
        <v>8466.4599999999991</v>
      </c>
      <c r="Q32" s="23">
        <v>9489288</v>
      </c>
      <c r="R32" s="30">
        <v>3619.78</v>
      </c>
      <c r="S32" s="23">
        <v>4046491</v>
      </c>
      <c r="T32" s="30">
        <v>10579.4</v>
      </c>
      <c r="U32" s="23">
        <v>12781996</v>
      </c>
    </row>
    <row r="33" spans="1:21" x14ac:dyDescent="0.25">
      <c r="A33" s="313"/>
      <c r="B33" s="315"/>
      <c r="C33" s="164" t="s">
        <v>37</v>
      </c>
      <c r="D33" s="37">
        <v>0</v>
      </c>
      <c r="E33" s="23">
        <v>0</v>
      </c>
      <c r="F33" s="38">
        <v>0.2</v>
      </c>
      <c r="G33" s="23">
        <v>7196</v>
      </c>
      <c r="H33" s="37">
        <v>0</v>
      </c>
      <c r="I33" s="41">
        <v>0</v>
      </c>
      <c r="J33" s="45">
        <v>0.18</v>
      </c>
      <c r="K33" s="31">
        <v>18764</v>
      </c>
      <c r="L33" s="30">
        <v>0</v>
      </c>
      <c r="M33" s="23">
        <v>0</v>
      </c>
      <c r="N33" s="30">
        <v>0</v>
      </c>
      <c r="O33" s="23">
        <v>0</v>
      </c>
      <c r="P33" s="30">
        <v>0</v>
      </c>
      <c r="Q33" s="23">
        <v>0</v>
      </c>
      <c r="R33" s="30">
        <v>0</v>
      </c>
      <c r="S33" s="23"/>
      <c r="T33" s="30"/>
      <c r="U33" s="23"/>
    </row>
    <row r="34" spans="1:21" x14ac:dyDescent="0.25">
      <c r="A34" s="313"/>
      <c r="B34" s="315"/>
      <c r="C34" s="164" t="s">
        <v>33</v>
      </c>
      <c r="D34" s="38">
        <v>1</v>
      </c>
      <c r="E34" s="23">
        <v>12655</v>
      </c>
      <c r="F34" s="37">
        <v>3</v>
      </c>
      <c r="G34" s="23">
        <v>24698</v>
      </c>
      <c r="H34" s="25">
        <v>10</v>
      </c>
      <c r="I34" s="29">
        <v>92904</v>
      </c>
      <c r="J34" s="30">
        <v>22.46</v>
      </c>
      <c r="K34" s="31">
        <v>228387</v>
      </c>
      <c r="L34" s="30">
        <v>13.49</v>
      </c>
      <c r="M34" s="23">
        <v>82062</v>
      </c>
      <c r="N34" s="30">
        <v>29.526</v>
      </c>
      <c r="O34" s="23">
        <v>166967</v>
      </c>
      <c r="P34" s="30">
        <v>22.391999999999999</v>
      </c>
      <c r="Q34" s="23">
        <v>189381</v>
      </c>
      <c r="R34" s="30">
        <v>543.86099999999999</v>
      </c>
      <c r="S34" s="23">
        <v>1196738</v>
      </c>
      <c r="T34" s="30">
        <v>1585.0889999999999</v>
      </c>
      <c r="U34" s="23">
        <v>2409451</v>
      </c>
    </row>
    <row r="35" spans="1:21" s="163" customFormat="1" x14ac:dyDescent="0.25">
      <c r="A35" s="313"/>
      <c r="B35" s="315"/>
      <c r="C35" s="164" t="s">
        <v>157</v>
      </c>
      <c r="D35" s="38"/>
      <c r="E35" s="23"/>
      <c r="F35" s="37"/>
      <c r="G35" s="23"/>
      <c r="H35" s="25"/>
      <c r="I35" s="29"/>
      <c r="J35" s="30"/>
      <c r="K35" s="31"/>
      <c r="L35" s="30"/>
      <c r="M35" s="23"/>
      <c r="N35" s="30"/>
      <c r="O35" s="23"/>
      <c r="P35" s="30"/>
      <c r="Q35" s="23"/>
      <c r="R35" s="30">
        <v>280</v>
      </c>
      <c r="S35" s="23">
        <v>378155</v>
      </c>
      <c r="T35" s="30">
        <v>1421.77</v>
      </c>
      <c r="U35" s="23">
        <v>1947169</v>
      </c>
    </row>
    <row r="36" spans="1:21" s="163" customFormat="1" x14ac:dyDescent="0.25">
      <c r="A36" s="313"/>
      <c r="B36" s="315"/>
      <c r="C36" s="164" t="s">
        <v>86</v>
      </c>
      <c r="D36" s="38">
        <v>0</v>
      </c>
      <c r="E36" s="23">
        <v>0</v>
      </c>
      <c r="F36" s="37">
        <v>0</v>
      </c>
      <c r="G36" s="23">
        <v>0</v>
      </c>
      <c r="H36" s="25">
        <v>0</v>
      </c>
      <c r="I36" s="29">
        <v>0</v>
      </c>
      <c r="J36" s="30">
        <v>0</v>
      </c>
      <c r="K36" s="31">
        <v>0</v>
      </c>
      <c r="L36" s="30">
        <v>0</v>
      </c>
      <c r="M36" s="23">
        <v>0</v>
      </c>
      <c r="N36" s="30">
        <v>0.46500000000000002</v>
      </c>
      <c r="O36" s="23">
        <v>36210</v>
      </c>
      <c r="P36" s="30">
        <v>0</v>
      </c>
      <c r="Q36" s="23">
        <v>0</v>
      </c>
      <c r="R36" s="30">
        <v>0</v>
      </c>
      <c r="S36" s="23"/>
      <c r="T36" s="30"/>
      <c r="U36" s="23"/>
    </row>
    <row r="37" spans="1:21" s="2" customFormat="1" x14ac:dyDescent="0.25">
      <c r="A37" s="313"/>
      <c r="B37" s="315"/>
      <c r="C37" s="34" t="s">
        <v>21</v>
      </c>
      <c r="D37" s="38">
        <v>0</v>
      </c>
      <c r="E37" s="23">
        <v>0</v>
      </c>
      <c r="F37" s="37">
        <v>0</v>
      </c>
      <c r="G37" s="23">
        <v>0</v>
      </c>
      <c r="H37" s="37">
        <v>5</v>
      </c>
      <c r="I37" s="43">
        <v>55612</v>
      </c>
      <c r="J37" s="30">
        <v>71.594999999999999</v>
      </c>
      <c r="K37" s="31">
        <v>200989</v>
      </c>
      <c r="L37" s="30">
        <v>5.01</v>
      </c>
      <c r="M37" s="23">
        <v>41876</v>
      </c>
      <c r="N37" s="30">
        <v>7.1210000000000004</v>
      </c>
      <c r="O37" s="23">
        <v>37844</v>
      </c>
      <c r="P37" s="30">
        <v>5.4</v>
      </c>
      <c r="Q37" s="23">
        <v>10937</v>
      </c>
      <c r="R37" s="30">
        <v>7.1210000000000004</v>
      </c>
      <c r="S37" s="23">
        <v>32374</v>
      </c>
      <c r="T37" s="30">
        <v>127.303</v>
      </c>
      <c r="U37" s="23">
        <v>364602</v>
      </c>
    </row>
    <row r="38" spans="1:21" ht="19.5" thickBot="1" x14ac:dyDescent="0.35">
      <c r="A38" s="313"/>
      <c r="B38" s="316"/>
      <c r="C38" s="35" t="s">
        <v>7</v>
      </c>
      <c r="D38" s="39">
        <f>SUM(D4:D37)</f>
        <v>26234.480000000003</v>
      </c>
      <c r="E38" s="40">
        <f>SUM(E4:E34)</f>
        <v>27684400</v>
      </c>
      <c r="F38" s="39">
        <f>SUM(F4:F37)</f>
        <v>21998.500000000004</v>
      </c>
      <c r="G38" s="40">
        <f>SUM(G4:G34)</f>
        <v>33642139</v>
      </c>
      <c r="H38" s="39">
        <f t="shared" ref="H38:M38" si="0">SUM(H4:H37)</f>
        <v>27968.06</v>
      </c>
      <c r="I38" s="40">
        <f t="shared" si="0"/>
        <v>45496558</v>
      </c>
      <c r="J38" s="39">
        <f t="shared" si="0"/>
        <v>36439.962</v>
      </c>
      <c r="K38" s="40">
        <f t="shared" si="0"/>
        <v>69133847</v>
      </c>
      <c r="L38" s="39">
        <f t="shared" si="0"/>
        <v>43386.081000000006</v>
      </c>
      <c r="M38" s="40">
        <f t="shared" si="0"/>
        <v>65800231</v>
      </c>
      <c r="N38" s="39">
        <f t="shared" ref="N38:S38" si="1">SUM(N4:N37)</f>
        <v>45504.760999999999</v>
      </c>
      <c r="O38" s="40">
        <f t="shared" si="1"/>
        <v>60254256</v>
      </c>
      <c r="P38" s="39">
        <f t="shared" si="1"/>
        <v>44906.440999999992</v>
      </c>
      <c r="Q38" s="40">
        <f t="shared" si="1"/>
        <v>58821302</v>
      </c>
      <c r="R38" s="39">
        <f t="shared" si="1"/>
        <v>40055.188999999991</v>
      </c>
      <c r="S38" s="40">
        <f t="shared" si="1"/>
        <v>57788234</v>
      </c>
      <c r="T38" s="39">
        <f t="shared" ref="T38:U38" si="2">SUM(T4:T37)</f>
        <v>56706.057000000001</v>
      </c>
      <c r="U38" s="40">
        <f t="shared" si="2"/>
        <v>81393903</v>
      </c>
    </row>
    <row r="39" spans="1:21" x14ac:dyDescent="0.25">
      <c r="A39" s="312"/>
      <c r="B39" s="312"/>
      <c r="C39" s="312"/>
    </row>
  </sheetData>
  <mergeCells count="14">
    <mergeCell ref="A1:Q1"/>
    <mergeCell ref="P2:Q2"/>
    <mergeCell ref="N2:O2"/>
    <mergeCell ref="L2:M2"/>
    <mergeCell ref="J2:K2"/>
    <mergeCell ref="F2:G2"/>
    <mergeCell ref="H2:I2"/>
    <mergeCell ref="T2:U2"/>
    <mergeCell ref="R2:S2"/>
    <mergeCell ref="A39:C39"/>
    <mergeCell ref="A4:A38"/>
    <mergeCell ref="B4:B38"/>
    <mergeCell ref="A2:C2"/>
    <mergeCell ref="D2:E2"/>
  </mergeCells>
  <pageMargins left="0.11811023622047245" right="0" top="0.15748031496062992" bottom="0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0"/>
  <sheetViews>
    <sheetView topLeftCell="C1" workbookViewId="0">
      <selection activeCell="T14" sqref="T14:U14"/>
    </sheetView>
  </sheetViews>
  <sheetFormatPr defaultRowHeight="15" x14ac:dyDescent="0.25"/>
  <cols>
    <col min="1" max="1" width="12.85546875" customWidth="1"/>
    <col min="2" max="2" width="22.85546875" customWidth="1"/>
    <col min="3" max="3" width="14.28515625" customWidth="1"/>
    <col min="4" max="4" width="8.5703125" customWidth="1"/>
    <col min="5" max="5" width="8.85546875" customWidth="1"/>
    <col min="6" max="6" width="8.7109375" customWidth="1"/>
    <col min="7" max="7" width="8.28515625" customWidth="1"/>
    <col min="8" max="8" width="8.7109375" customWidth="1"/>
    <col min="9" max="9" width="9.85546875" customWidth="1"/>
    <col min="10" max="10" width="8.42578125" customWidth="1"/>
    <col min="11" max="11" width="9.28515625" customWidth="1"/>
  </cols>
  <sheetData>
    <row r="1" spans="1:21" ht="19.5" thickBot="1" x14ac:dyDescent="0.35">
      <c r="A1" s="330" t="s">
        <v>63</v>
      </c>
      <c r="B1" s="330"/>
      <c r="C1" s="330"/>
      <c r="D1" s="319"/>
      <c r="E1" s="319"/>
      <c r="F1" s="319"/>
      <c r="G1" s="319"/>
      <c r="H1" s="319"/>
      <c r="I1" s="319"/>
      <c r="J1" s="319"/>
      <c r="K1" s="319"/>
    </row>
    <row r="2" spans="1:21" ht="15.75" x14ac:dyDescent="0.25">
      <c r="A2" s="323"/>
      <c r="B2" s="323"/>
      <c r="C2" s="324"/>
      <c r="D2" s="325">
        <v>2010</v>
      </c>
      <c r="E2" s="326"/>
      <c r="F2" s="325">
        <v>2011</v>
      </c>
      <c r="G2" s="326"/>
      <c r="H2" s="325">
        <v>2012</v>
      </c>
      <c r="I2" s="326"/>
      <c r="J2" s="325">
        <v>2013</v>
      </c>
      <c r="K2" s="326"/>
      <c r="L2" s="325">
        <v>2014</v>
      </c>
      <c r="M2" s="326"/>
      <c r="N2" s="325">
        <v>2015</v>
      </c>
      <c r="O2" s="326"/>
      <c r="P2" s="325">
        <v>2016</v>
      </c>
      <c r="Q2" s="326"/>
      <c r="R2" s="325">
        <v>2017</v>
      </c>
      <c r="S2" s="326"/>
      <c r="T2" s="325">
        <v>2018</v>
      </c>
      <c r="U2" s="326"/>
    </row>
    <row r="3" spans="1:21" ht="42.75" x14ac:dyDescent="0.25">
      <c r="A3" s="5" t="s">
        <v>13</v>
      </c>
      <c r="B3" s="5" t="s">
        <v>14</v>
      </c>
      <c r="C3" s="33" t="s">
        <v>16</v>
      </c>
      <c r="D3" s="36" t="s">
        <v>0</v>
      </c>
      <c r="E3" s="22" t="s">
        <v>1</v>
      </c>
      <c r="F3" s="36" t="s">
        <v>0</v>
      </c>
      <c r="G3" s="22" t="s">
        <v>1</v>
      </c>
      <c r="H3" s="36" t="s">
        <v>0</v>
      </c>
      <c r="I3" s="22" t="s">
        <v>1</v>
      </c>
      <c r="J3" s="36" t="s">
        <v>0</v>
      </c>
      <c r="K3" s="22" t="s">
        <v>1</v>
      </c>
      <c r="L3" s="36" t="s">
        <v>0</v>
      </c>
      <c r="M3" s="22" t="s">
        <v>1</v>
      </c>
      <c r="N3" s="36" t="s">
        <v>0</v>
      </c>
      <c r="O3" s="22" t="s">
        <v>1</v>
      </c>
      <c r="P3" s="36" t="s">
        <v>0</v>
      </c>
      <c r="Q3" s="22" t="s">
        <v>1</v>
      </c>
      <c r="R3" s="36" t="s">
        <v>0</v>
      </c>
      <c r="S3" s="22" t="s">
        <v>1</v>
      </c>
      <c r="T3" s="36" t="s">
        <v>0</v>
      </c>
      <c r="U3" s="22" t="s">
        <v>1</v>
      </c>
    </row>
    <row r="4" spans="1:21" s="2" customFormat="1" x14ac:dyDescent="0.25">
      <c r="A4" s="320">
        <v>150100900000</v>
      </c>
      <c r="B4" s="327" t="s">
        <v>62</v>
      </c>
      <c r="C4" s="46" t="s">
        <v>18</v>
      </c>
      <c r="D4" s="48">
        <v>0</v>
      </c>
      <c r="E4" s="49">
        <v>0</v>
      </c>
      <c r="F4" s="48">
        <v>0</v>
      </c>
      <c r="G4" s="49">
        <v>0</v>
      </c>
      <c r="H4" s="48">
        <v>21</v>
      </c>
      <c r="I4" s="49">
        <v>23938</v>
      </c>
      <c r="J4" s="30">
        <v>0</v>
      </c>
      <c r="K4" s="31">
        <v>0</v>
      </c>
      <c r="L4" s="30">
        <v>0</v>
      </c>
      <c r="M4" s="31">
        <v>0</v>
      </c>
      <c r="N4" s="30">
        <v>0</v>
      </c>
      <c r="O4" s="31">
        <v>0</v>
      </c>
      <c r="P4" s="30">
        <v>0</v>
      </c>
      <c r="Q4" s="31">
        <v>0</v>
      </c>
      <c r="R4" s="30"/>
      <c r="S4" s="31"/>
      <c r="T4" s="30"/>
      <c r="U4" s="31"/>
    </row>
    <row r="5" spans="1:21" s="2" customFormat="1" x14ac:dyDescent="0.25">
      <c r="A5" s="321"/>
      <c r="B5" s="328"/>
      <c r="C5" s="46" t="s">
        <v>69</v>
      </c>
      <c r="D5" s="48">
        <v>0</v>
      </c>
      <c r="E5" s="49">
        <v>0</v>
      </c>
      <c r="F5" s="48">
        <v>0</v>
      </c>
      <c r="G5" s="49">
        <v>0</v>
      </c>
      <c r="H5" s="48">
        <v>2</v>
      </c>
      <c r="I5" s="49">
        <v>7595</v>
      </c>
      <c r="J5" s="30">
        <v>0</v>
      </c>
      <c r="K5" s="31">
        <v>0</v>
      </c>
      <c r="L5" s="30">
        <v>0</v>
      </c>
      <c r="M5" s="31">
        <v>0</v>
      </c>
      <c r="N5" s="30">
        <v>1.458</v>
      </c>
      <c r="O5" s="31">
        <v>6023</v>
      </c>
      <c r="P5" s="30">
        <v>0</v>
      </c>
      <c r="Q5" s="31">
        <v>0</v>
      </c>
      <c r="R5" s="30"/>
      <c r="S5" s="31"/>
      <c r="T5" s="30">
        <v>3.645</v>
      </c>
      <c r="U5" s="31">
        <v>16380</v>
      </c>
    </row>
    <row r="6" spans="1:21" ht="15" customHeight="1" x14ac:dyDescent="0.25">
      <c r="A6" s="320">
        <v>150190000000</v>
      </c>
      <c r="B6" s="328"/>
      <c r="C6" s="46" t="s">
        <v>10</v>
      </c>
      <c r="D6" s="48">
        <v>41</v>
      </c>
      <c r="E6" s="49">
        <v>44853</v>
      </c>
      <c r="F6" s="48">
        <v>172</v>
      </c>
      <c r="G6" s="49">
        <v>238394</v>
      </c>
      <c r="H6" s="25">
        <v>991</v>
      </c>
      <c r="I6" s="29">
        <v>1287828</v>
      </c>
      <c r="J6" s="30">
        <v>1552.6669999999999</v>
      </c>
      <c r="K6" s="31">
        <v>1790842</v>
      </c>
      <c r="L6" s="30">
        <v>1085.3140000000001</v>
      </c>
      <c r="M6" s="31">
        <v>1505371</v>
      </c>
      <c r="N6" s="30">
        <v>1266.127</v>
      </c>
      <c r="O6" s="31">
        <v>1358752</v>
      </c>
      <c r="P6" s="30">
        <v>1519.069</v>
      </c>
      <c r="Q6" s="31">
        <v>1394746</v>
      </c>
      <c r="R6" s="30">
        <v>1443.81</v>
      </c>
      <c r="S6" s="31">
        <v>1529395</v>
      </c>
      <c r="T6" s="30">
        <v>811.322</v>
      </c>
      <c r="U6" s="31">
        <v>889278</v>
      </c>
    </row>
    <row r="7" spans="1:21" x14ac:dyDescent="0.25">
      <c r="A7" s="321"/>
      <c r="B7" s="328"/>
      <c r="C7" s="165" t="s">
        <v>12</v>
      </c>
      <c r="D7" s="48">
        <v>128</v>
      </c>
      <c r="E7" s="49">
        <v>145303</v>
      </c>
      <c r="F7" s="52">
        <v>0</v>
      </c>
      <c r="G7" s="53">
        <v>0</v>
      </c>
      <c r="H7" s="52">
        <v>100</v>
      </c>
      <c r="I7" s="29">
        <v>161686</v>
      </c>
      <c r="J7" s="30">
        <v>0</v>
      </c>
      <c r="K7" s="31">
        <v>0</v>
      </c>
      <c r="L7" s="30">
        <v>0</v>
      </c>
      <c r="M7" s="31">
        <v>0</v>
      </c>
      <c r="N7" s="30">
        <v>0</v>
      </c>
      <c r="O7" s="31">
        <v>0</v>
      </c>
      <c r="P7" s="30">
        <v>0</v>
      </c>
      <c r="Q7" s="31">
        <v>0</v>
      </c>
      <c r="R7" s="30"/>
      <c r="S7" s="31"/>
      <c r="T7" s="30"/>
      <c r="U7" s="31"/>
    </row>
    <row r="8" spans="1:21" s="2" customFormat="1" x14ac:dyDescent="0.25">
      <c r="A8" s="321"/>
      <c r="B8" s="328"/>
      <c r="C8" s="46" t="s">
        <v>6</v>
      </c>
      <c r="D8" s="48">
        <v>0</v>
      </c>
      <c r="E8" s="49">
        <v>0</v>
      </c>
      <c r="F8" s="52">
        <v>0</v>
      </c>
      <c r="G8" s="53">
        <v>0</v>
      </c>
      <c r="H8" s="25">
        <v>37</v>
      </c>
      <c r="I8" s="29">
        <v>49079</v>
      </c>
      <c r="J8" s="30">
        <v>0</v>
      </c>
      <c r="K8" s="31">
        <v>0</v>
      </c>
      <c r="L8" s="30">
        <v>0</v>
      </c>
      <c r="M8" s="31">
        <v>0</v>
      </c>
      <c r="N8" s="30">
        <v>0</v>
      </c>
      <c r="O8" s="31">
        <v>0</v>
      </c>
      <c r="P8" s="30">
        <v>0</v>
      </c>
      <c r="Q8" s="31">
        <v>0</v>
      </c>
      <c r="R8" s="30"/>
      <c r="S8" s="31"/>
      <c r="T8" s="30">
        <v>23.76</v>
      </c>
      <c r="U8" s="31">
        <v>26569</v>
      </c>
    </row>
    <row r="9" spans="1:21" s="2" customFormat="1" x14ac:dyDescent="0.25">
      <c r="A9" s="321"/>
      <c r="B9" s="328"/>
      <c r="C9" s="165" t="s">
        <v>100</v>
      </c>
      <c r="D9" s="48">
        <v>0</v>
      </c>
      <c r="E9" s="49">
        <v>0</v>
      </c>
      <c r="F9" s="52">
        <v>0</v>
      </c>
      <c r="G9" s="53">
        <v>0</v>
      </c>
      <c r="H9" s="25">
        <v>0</v>
      </c>
      <c r="I9" s="29">
        <v>0</v>
      </c>
      <c r="J9" s="30">
        <v>35.689</v>
      </c>
      <c r="K9" s="31">
        <v>47103</v>
      </c>
      <c r="L9" s="30">
        <v>48.579000000000001</v>
      </c>
      <c r="M9" s="31">
        <v>16544</v>
      </c>
      <c r="N9" s="30">
        <v>22.6</v>
      </c>
      <c r="O9" s="31">
        <v>13828</v>
      </c>
      <c r="P9" s="30">
        <v>0</v>
      </c>
      <c r="Q9" s="31">
        <v>0</v>
      </c>
      <c r="R9" s="30"/>
      <c r="S9" s="31"/>
      <c r="T9" s="30"/>
      <c r="U9" s="31"/>
    </row>
    <row r="10" spans="1:21" s="2" customFormat="1" x14ac:dyDescent="0.25">
      <c r="A10" s="321"/>
      <c r="B10" s="328"/>
      <c r="C10" s="46" t="s">
        <v>19</v>
      </c>
      <c r="D10" s="48">
        <v>0</v>
      </c>
      <c r="E10" s="49">
        <v>0</v>
      </c>
      <c r="F10" s="52">
        <v>0</v>
      </c>
      <c r="G10" s="53">
        <v>0</v>
      </c>
      <c r="H10" s="25">
        <v>0</v>
      </c>
      <c r="I10" s="29">
        <v>0</v>
      </c>
      <c r="J10" s="30">
        <v>0</v>
      </c>
      <c r="K10" s="31">
        <v>0</v>
      </c>
      <c r="L10" s="30">
        <v>47.12</v>
      </c>
      <c r="M10" s="31">
        <v>53555</v>
      </c>
      <c r="N10" s="30">
        <v>12.99</v>
      </c>
      <c r="O10" s="31">
        <v>12291</v>
      </c>
      <c r="P10" s="30">
        <v>0</v>
      </c>
      <c r="Q10" s="31">
        <v>0</v>
      </c>
      <c r="R10" s="30"/>
      <c r="S10" s="31"/>
      <c r="T10" s="30"/>
      <c r="U10" s="31"/>
    </row>
    <row r="11" spans="1:21" s="163" customFormat="1" x14ac:dyDescent="0.25">
      <c r="A11" s="321"/>
      <c r="B11" s="328"/>
      <c r="C11" s="46" t="s">
        <v>3</v>
      </c>
      <c r="D11" s="48">
        <v>0</v>
      </c>
      <c r="E11" s="49">
        <v>0</v>
      </c>
      <c r="F11" s="52">
        <v>0</v>
      </c>
      <c r="G11" s="53">
        <v>0</v>
      </c>
      <c r="H11" s="25">
        <v>0</v>
      </c>
      <c r="I11" s="29">
        <v>0</v>
      </c>
      <c r="J11" s="30">
        <v>0</v>
      </c>
      <c r="K11" s="31">
        <v>0</v>
      </c>
      <c r="L11" s="30">
        <v>0</v>
      </c>
      <c r="M11" s="31">
        <v>0</v>
      </c>
      <c r="N11" s="30">
        <v>24.221</v>
      </c>
      <c r="O11" s="31">
        <v>30276</v>
      </c>
      <c r="P11" s="30">
        <v>0</v>
      </c>
      <c r="Q11" s="31">
        <v>0</v>
      </c>
      <c r="R11" s="30"/>
      <c r="S11" s="31"/>
      <c r="T11" s="30"/>
      <c r="U11" s="31"/>
    </row>
    <row r="12" spans="1:21" s="163" customFormat="1" x14ac:dyDescent="0.25">
      <c r="A12" s="321"/>
      <c r="B12" s="328"/>
      <c r="C12" s="46" t="s">
        <v>52</v>
      </c>
      <c r="D12" s="48">
        <v>0</v>
      </c>
      <c r="E12" s="49">
        <v>0</v>
      </c>
      <c r="F12" s="52">
        <v>0</v>
      </c>
      <c r="G12" s="53">
        <v>0</v>
      </c>
      <c r="H12" s="25">
        <v>0</v>
      </c>
      <c r="I12" s="29">
        <v>0</v>
      </c>
      <c r="J12" s="30"/>
      <c r="K12" s="31"/>
      <c r="L12" s="30">
        <v>21.4</v>
      </c>
      <c r="M12" s="31">
        <v>19631</v>
      </c>
      <c r="N12" s="30">
        <v>0</v>
      </c>
      <c r="O12" s="31">
        <v>0</v>
      </c>
      <c r="P12" s="30">
        <v>0</v>
      </c>
      <c r="Q12" s="31">
        <v>0</v>
      </c>
      <c r="R12" s="30"/>
      <c r="S12" s="31"/>
      <c r="T12" s="30"/>
      <c r="U12" s="31"/>
    </row>
    <row r="13" spans="1:21" x14ac:dyDescent="0.25">
      <c r="A13" s="321"/>
      <c r="B13" s="328"/>
      <c r="C13" s="46" t="s">
        <v>34</v>
      </c>
      <c r="D13" s="48">
        <v>187</v>
      </c>
      <c r="E13" s="49">
        <v>198373</v>
      </c>
      <c r="F13" s="48">
        <v>309</v>
      </c>
      <c r="G13" s="49">
        <v>412000</v>
      </c>
      <c r="H13" s="48">
        <v>102</v>
      </c>
      <c r="I13" s="49">
        <v>145778</v>
      </c>
      <c r="J13" s="30">
        <v>182.92099999999999</v>
      </c>
      <c r="K13" s="31">
        <v>235909</v>
      </c>
      <c r="L13" s="30">
        <v>0</v>
      </c>
      <c r="M13" s="31">
        <v>0</v>
      </c>
      <c r="N13" s="30">
        <v>0</v>
      </c>
      <c r="O13" s="31">
        <v>0</v>
      </c>
      <c r="P13" s="30">
        <v>0</v>
      </c>
      <c r="Q13" s="31">
        <v>0</v>
      </c>
      <c r="R13" s="30"/>
      <c r="S13" s="31"/>
      <c r="T13" s="30"/>
      <c r="U13" s="31"/>
    </row>
    <row r="14" spans="1:21" ht="19.5" thickBot="1" x14ac:dyDescent="0.3">
      <c r="A14" s="322"/>
      <c r="B14" s="329"/>
      <c r="C14" s="47" t="s">
        <v>91</v>
      </c>
      <c r="D14" s="50">
        <f>SUM(D6:D13)</f>
        <v>356</v>
      </c>
      <c r="E14" s="51">
        <f>SUM(E6:E13)</f>
        <v>388529</v>
      </c>
      <c r="F14" s="50">
        <f>SUM(F6:F13)</f>
        <v>481</v>
      </c>
      <c r="G14" s="51">
        <f>SUM(G6:G13)</f>
        <v>650394</v>
      </c>
      <c r="H14" s="50">
        <f>SUM(H4:H13)</f>
        <v>1253</v>
      </c>
      <c r="I14" s="51">
        <f>SUM(I4:I13)</f>
        <v>1675904</v>
      </c>
      <c r="J14" s="50">
        <f>SUM(J4:J13)</f>
        <v>1771.277</v>
      </c>
      <c r="K14" s="54">
        <f>SUM(K4:K13)</f>
        <v>2073854</v>
      </c>
      <c r="L14" s="50">
        <f>SUM(L6:L13)</f>
        <v>1202.413</v>
      </c>
      <c r="M14" s="54">
        <f>SUM(M6:M13)</f>
        <v>1595101</v>
      </c>
      <c r="N14" s="50">
        <f t="shared" ref="N14:S14" si="0">SUM(N5:N13)</f>
        <v>1327.396</v>
      </c>
      <c r="O14" s="54">
        <f t="shared" si="0"/>
        <v>1421170</v>
      </c>
      <c r="P14" s="50">
        <f t="shared" si="0"/>
        <v>1519.069</v>
      </c>
      <c r="Q14" s="54">
        <f t="shared" si="0"/>
        <v>1394746</v>
      </c>
      <c r="R14" s="50">
        <f t="shared" si="0"/>
        <v>1443.81</v>
      </c>
      <c r="S14" s="54">
        <f t="shared" si="0"/>
        <v>1529395</v>
      </c>
      <c r="T14" s="50">
        <f t="shared" ref="T14:U14" si="1">SUM(T5:T13)</f>
        <v>838.72699999999998</v>
      </c>
      <c r="U14" s="54">
        <f t="shared" si="1"/>
        <v>932227</v>
      </c>
    </row>
    <row r="15" spans="1:21" x14ac:dyDescent="0.25">
      <c r="A15" s="281"/>
      <c r="B15" s="281"/>
      <c r="C15" s="6"/>
      <c r="D15" s="6"/>
      <c r="E15" s="6"/>
      <c r="F15" s="6"/>
      <c r="G15" s="6"/>
      <c r="H15" s="6"/>
      <c r="I15" s="6"/>
    </row>
    <row r="20" spans="5:5" x14ac:dyDescent="0.25">
      <c r="E20" s="202"/>
    </row>
  </sheetData>
  <mergeCells count="15">
    <mergeCell ref="T2:U2"/>
    <mergeCell ref="A1:K1"/>
    <mergeCell ref="J2:K2"/>
    <mergeCell ref="H2:I2"/>
    <mergeCell ref="R2:S2"/>
    <mergeCell ref="P2:Q2"/>
    <mergeCell ref="N2:O2"/>
    <mergeCell ref="L2:M2"/>
    <mergeCell ref="A15:B15"/>
    <mergeCell ref="A6:A14"/>
    <mergeCell ref="A2:C2"/>
    <mergeCell ref="D2:E2"/>
    <mergeCell ref="F2:G2"/>
    <mergeCell ref="B4:B14"/>
    <mergeCell ref="A4:A5"/>
  </mergeCells>
  <pageMargins left="0.9055118110236221" right="0.70866141732283472" top="0.9448818897637796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15</vt:i4>
      </vt:variant>
    </vt:vector>
  </HeadingPairs>
  <TitlesOfParts>
    <vt:vector size="15" baseType="lpstr">
      <vt:lpstr>Buzağı Maması</vt:lpstr>
      <vt:lpstr>Kedi Köpek maması</vt:lpstr>
      <vt:lpstr>Balık Yemi</vt:lpstr>
      <vt:lpstr>Balık Unu</vt:lpstr>
      <vt:lpstr>Deniz Hayvan Unu</vt:lpstr>
      <vt:lpstr>Balık ve Deniz Memelisi Çözüneb</vt:lpstr>
      <vt:lpstr>Kanatlı Unu</vt:lpstr>
      <vt:lpstr>Balık Yağı</vt:lpstr>
      <vt:lpstr>Kümes Hayvanı Yağı</vt:lpstr>
      <vt:lpstr>Sap saman</vt:lpstr>
      <vt:lpstr>YEM TOPLAMI</vt:lpstr>
      <vt:lpstr>KAN UNU</vt:lpstr>
      <vt:lpstr>ARTEMİA YUMURTASI</vt:lpstr>
      <vt:lpstr>CİĞNEME ÜRÜNÜ HAMMDDE</vt:lpstr>
      <vt:lpstr>YEM KATKILARI, AT VE KUŞ YEMİ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Ünsal AYHAN</dc:creator>
  <cp:lastModifiedBy>Ünsal AYHAN</cp:lastModifiedBy>
  <cp:lastPrinted>2018-04-16T09:10:22Z</cp:lastPrinted>
  <dcterms:created xsi:type="dcterms:W3CDTF">2012-06-29T09:09:16Z</dcterms:created>
  <dcterms:modified xsi:type="dcterms:W3CDTF">2019-04-09T08:26:55Z</dcterms:modified>
</cp:coreProperties>
</file>